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ishaan\Dropbox (Dropbox)\IR\IR website\FINAL\2020\Post Q1 2020 Earnings\"/>
    </mc:Choice>
  </mc:AlternateContent>
  <bookViews>
    <workbookView xWindow="0" yWindow="0" windowWidth="28800" windowHeight="11340"/>
  </bookViews>
  <sheets>
    <sheet name="About Non-GAAP Financials" sheetId="4" r:id="rId1"/>
    <sheet name="P&amp;L" sheetId="1" r:id="rId2"/>
    <sheet name="Balance Sheet" sheetId="2" r:id="rId3"/>
    <sheet name="Cash Flow" sheetId="3" r:id="rId4"/>
  </sheets>
  <calcPr calcId="191029" calcMode="autoNoTable" iterate="1"/>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J56" i="3" l="1"/>
  <c r="J44" i="3"/>
  <c r="J33" i="3"/>
  <c r="J24" i="3"/>
  <c r="J54" i="3" s="1"/>
  <c r="J57" i="3" l="1"/>
  <c r="J58" i="3" s="1"/>
  <c r="J55" i="3"/>
  <c r="I56" i="3"/>
  <c r="I44" i="3" l="1"/>
  <c r="I33" i="3"/>
  <c r="I24" i="3"/>
  <c r="I54" i="3" s="1"/>
  <c r="I55" i="3" s="1"/>
  <c r="I57" i="3" l="1"/>
  <c r="I58" i="3" s="1"/>
  <c r="H44" i="3"/>
  <c r="H33" i="3"/>
  <c r="H24" i="3"/>
  <c r="H54" i="3" s="1"/>
  <c r="H55" i="3" s="1"/>
  <c r="H57" i="3" l="1"/>
  <c r="H58" i="3" s="1"/>
  <c r="H46" i="3"/>
  <c r="G44" i="3" l="1"/>
  <c r="G33" i="3"/>
  <c r="G24" i="3"/>
  <c r="G54" i="3" s="1"/>
  <c r="G57" i="3" s="1"/>
  <c r="G58" i="3" s="1"/>
  <c r="G46" i="3" l="1"/>
  <c r="G55" i="3"/>
  <c r="F47" i="3" l="1"/>
  <c r="F48" i="3" s="1"/>
  <c r="G47" i="3" s="1"/>
  <c r="G48" i="3" s="1"/>
  <c r="H47" i="3" s="1"/>
  <c r="H48" i="3" s="1"/>
  <c r="F44" i="3"/>
  <c r="F33" i="3"/>
  <c r="F24" i="3"/>
  <c r="I47" i="3" l="1"/>
  <c r="I48" i="3" s="1"/>
  <c r="J47" i="3" s="1"/>
  <c r="J48" i="3" s="1"/>
  <c r="F54" i="3"/>
  <c r="F55" i="3" l="1"/>
  <c r="F57" i="3"/>
  <c r="F58" i="3" l="1"/>
</calcChain>
</file>

<file path=xl/sharedStrings.xml><?xml version="1.0" encoding="utf-8"?>
<sst xmlns="http://schemas.openxmlformats.org/spreadsheetml/2006/main" count="227" uniqueCount="143">
  <si>
    <t>Revenue</t>
  </si>
  <si>
    <t>Operating expenses</t>
  </si>
  <si>
    <t>Cost of revenue</t>
  </si>
  <si>
    <t>Gross profit</t>
  </si>
  <si>
    <t>Research and development</t>
  </si>
  <si>
    <t>Sales and marketing</t>
  </si>
  <si>
    <t>General and administrative</t>
  </si>
  <si>
    <t>Total operating expenses</t>
  </si>
  <si>
    <t>Stock-based compensation</t>
  </si>
  <si>
    <t>Other adjustments</t>
  </si>
  <si>
    <t>(in millions)</t>
  </si>
  <si>
    <t>Assets</t>
  </si>
  <si>
    <t>Current Assets:</t>
  </si>
  <si>
    <t>Cash and cash equivalents</t>
  </si>
  <si>
    <t>Prepaid expenses and other current assets</t>
  </si>
  <si>
    <t>Total current assets</t>
  </si>
  <si>
    <t>Property and equipment, net</t>
  </si>
  <si>
    <t>Intangible assets, net</t>
  </si>
  <si>
    <t>Goodwill</t>
  </si>
  <si>
    <t>Other assets</t>
  </si>
  <si>
    <t>Total assets</t>
  </si>
  <si>
    <t>Liabilities and stockholders' equity</t>
  </si>
  <si>
    <t>Current liabilities:</t>
  </si>
  <si>
    <t>Accounts payable</t>
  </si>
  <si>
    <t>Accrued and other current liabilities</t>
  </si>
  <si>
    <t>Accrued compensation and benefits</t>
  </si>
  <si>
    <t>Deferred revenue</t>
  </si>
  <si>
    <t>Total current liabilities</t>
  </si>
  <si>
    <t>Total liabilities</t>
  </si>
  <si>
    <t>Stockholders' equity:</t>
  </si>
  <si>
    <t>Additional paid-in-capital</t>
  </si>
  <si>
    <t>Accumulated deficit</t>
  </si>
  <si>
    <t>Total stockholders' equity</t>
  </si>
  <si>
    <t>Total liabilities and stockholders' equity</t>
  </si>
  <si>
    <t>Cash flow from operating activities</t>
  </si>
  <si>
    <t>Adjustments to reconcile net loss to net cash provided by operating activities:</t>
  </si>
  <si>
    <t>Depreciation and amortization</t>
  </si>
  <si>
    <t>Amortization of deferred commissions</t>
  </si>
  <si>
    <t>Other</t>
  </si>
  <si>
    <t>Changes in operating assets and liabilities:</t>
  </si>
  <si>
    <t>Trade and other receivables, net</t>
  </si>
  <si>
    <t>Net cash provided by operating activities</t>
  </si>
  <si>
    <t>Cash flow from investing activities</t>
  </si>
  <si>
    <t>Capital expenditures</t>
  </si>
  <si>
    <t>Net cash used in investing activities</t>
  </si>
  <si>
    <t>Cash flow from financing activities</t>
  </si>
  <si>
    <t>Shares repurchased for tax withholdings on release of restricted stock</t>
  </si>
  <si>
    <t>Payments of deferred offering costs</t>
  </si>
  <si>
    <t>Effect of exchange rate changes on cash and cash equivalents</t>
  </si>
  <si>
    <t>Cash flow from operations</t>
  </si>
  <si>
    <t>Convertible preferred stock</t>
  </si>
  <si>
    <t>Accumulated other comprehensive income (loss)</t>
  </si>
  <si>
    <t>(Unaudited)</t>
  </si>
  <si>
    <t>(Audited)</t>
  </si>
  <si>
    <t>As of</t>
  </si>
  <si>
    <t>Free cash flow margin</t>
  </si>
  <si>
    <t>Cash flow from operations margin</t>
  </si>
  <si>
    <t>Less: capital expenditures</t>
  </si>
  <si>
    <t>Year ended</t>
  </si>
  <si>
    <t>Consolidated balance sheets (GAAP)</t>
  </si>
  <si>
    <t>Free cash flow (Non-GAAP)</t>
  </si>
  <si>
    <t>Consolidated selected statements of operations (GAAP)</t>
  </si>
  <si>
    <t>Consolidated selected statements of operations (Non-GAAP)</t>
  </si>
  <si>
    <t>Income (loss) from operations</t>
  </si>
  <si>
    <t>Non-GAAP adjustments included above</t>
  </si>
  <si>
    <t>Dropbox, Inc.</t>
  </si>
  <si>
    <t>Cost of revenue - GAAP</t>
  </si>
  <si>
    <t>Gross profit - GAAP</t>
  </si>
  <si>
    <t>Gross profit - Non-GAAP</t>
  </si>
  <si>
    <t>Research and development - GAAP</t>
  </si>
  <si>
    <t>Research and development - Non-GAAP</t>
  </si>
  <si>
    <t>Sales and marketing - GAAP</t>
  </si>
  <si>
    <t>Sales and marketing - Non-GAAP</t>
  </si>
  <si>
    <t>General and administrative - GAAP</t>
  </si>
  <si>
    <t>General and administrative - Non-GAAP</t>
  </si>
  <si>
    <t>Total operating expenses - GAAP</t>
  </si>
  <si>
    <t>Total operating expenses - Non-GAAP</t>
  </si>
  <si>
    <t>Cost of revenue - Non-GAAP</t>
  </si>
  <si>
    <t>GAAP to Non-GAAP reconciliation</t>
  </si>
  <si>
    <t xml:space="preserve">Free cash flow </t>
  </si>
  <si>
    <t>Release of non-income based tax reserve (G&amp;A)</t>
  </si>
  <si>
    <t>Proceeds from initial public offering and private placement, net of underwriters' discounts and commissions</t>
  </si>
  <si>
    <t xml:space="preserve">Purchases of short-term investments </t>
  </si>
  <si>
    <t>Net cash provided by (used in) financing activities</t>
  </si>
  <si>
    <t>Quarter Ended</t>
  </si>
  <si>
    <t>Donation of common stock to charitable foundation</t>
  </si>
  <si>
    <t>Condensed consolidated statements of cash flow (GAAP)</t>
  </si>
  <si>
    <t>Employer payroll taxes related to the release of two-tier RSUs</t>
  </si>
  <si>
    <t>Purchases of intangible assets</t>
  </si>
  <si>
    <t>Supplemental cash flow data:</t>
  </si>
  <si>
    <r>
      <t>Capital expenditures related to our new corporate headquarters, net of tenant improvement allowances</t>
    </r>
    <r>
      <rPr>
        <vertAlign val="superscript"/>
        <sz val="11"/>
        <color theme="1"/>
        <rFont val="Times New Roman"/>
        <family val="1"/>
      </rPr>
      <t>(1)</t>
    </r>
    <r>
      <rPr>
        <sz val="11"/>
        <color theme="1"/>
        <rFont val="Times New Roman"/>
        <family val="1"/>
      </rPr>
      <t xml:space="preserve">
</t>
    </r>
  </si>
  <si>
    <t>Supplemental disclosures:</t>
  </si>
  <si>
    <t xml:space="preserve">Other non-current liabilities </t>
  </si>
  <si>
    <t>Short-term investments</t>
  </si>
  <si>
    <t>Proceeds from maturities of short-term investments</t>
  </si>
  <si>
    <t>Cash and cash equivalents—beginning of period</t>
  </si>
  <si>
    <t>Change in cash and cash equivalents</t>
  </si>
  <si>
    <t>Cash and cash equivalents—end of period</t>
  </si>
  <si>
    <t>Donation of common stock to the Dropbox Foundation</t>
  </si>
  <si>
    <t>Proceeds from issuance of common stock, net of repurchases</t>
  </si>
  <si>
    <t>Principal payments against note payable</t>
  </si>
  <si>
    <t>Fees paid for revolving credit facility</t>
  </si>
  <si>
    <t>Operating lease liability, current</t>
  </si>
  <si>
    <t>Operating lease liability, non-current</t>
  </si>
  <si>
    <t>Cash paid for business combinations, net of cash acquired</t>
  </si>
  <si>
    <t>Intangible amortization</t>
  </si>
  <si>
    <t>Acquisition-related and other expenses</t>
  </si>
  <si>
    <t>Proceeds from sale of short-term investments</t>
  </si>
  <si>
    <t>Operating lease right-of-use asset</t>
  </si>
  <si>
    <t>Other non-current liabilities</t>
  </si>
  <si>
    <t>Tenant improvement allowance reimbursement</t>
  </si>
  <si>
    <t>Principal payments on finance lease obligations</t>
  </si>
  <si>
    <t>Property and equipment acquired under finance leases</t>
  </si>
  <si>
    <t>Interest income (expense), net</t>
  </si>
  <si>
    <t>Other income, net</t>
  </si>
  <si>
    <t>Benefit from (provision for) income taxes</t>
  </si>
  <si>
    <t>Other income, net - GAAP</t>
  </si>
  <si>
    <t xml:space="preserve">Benefit from (provision for) income taxes - GAAP </t>
  </si>
  <si>
    <t>Income tax effects of non-GAAP adjustments</t>
  </si>
  <si>
    <t>Income (loss) before income taxes</t>
  </si>
  <si>
    <t xml:space="preserve">Net income (loss) </t>
  </si>
  <si>
    <t>Finance lease obligation, non-current</t>
  </si>
  <si>
    <t>Net losses (gains) on equity investment</t>
  </si>
  <si>
    <t xml:space="preserve">Net losses (gains) on equity investments </t>
  </si>
  <si>
    <t>Net losses (gains) on equity investments</t>
  </si>
  <si>
    <r>
      <rPr>
        <vertAlign val="superscript"/>
        <sz val="11"/>
        <color theme="1"/>
        <rFont val="Times New Roman"/>
        <family val="1"/>
      </rPr>
      <t>(1)</t>
    </r>
    <r>
      <rPr>
        <sz val="11"/>
        <color theme="1"/>
        <rFont val="Times New Roman"/>
        <family val="1"/>
      </rPr>
      <t xml:space="preserve">Capital expenditures include cash outflows related to the build-out of our new corporate headquarters in San Francisco, CA. Net cash provided by operating activities includes tenant improvement allowances related to our new corporate headquarters and represents cash received from our landlord to partially offset this build-out. These amounts are presented net in the table above.  
</t>
    </r>
  </si>
  <si>
    <t>Finance lease obligation</t>
  </si>
  <si>
    <t>Other income (expense), net</t>
  </si>
  <si>
    <t>Common Stock repurchased</t>
  </si>
  <si>
    <t>Net income (loss)</t>
  </si>
  <si>
    <t xml:space="preserve">Year ended </t>
  </si>
  <si>
    <t>Quarter ended</t>
  </si>
  <si>
    <t>Income from operations - Non-GAAP</t>
  </si>
  <si>
    <t>Provision for income taxes - Non-GAAP</t>
  </si>
  <si>
    <t>Income (loss) from operations - GAAP</t>
  </si>
  <si>
    <t>Other income (expense), net - Non-GAAP</t>
  </si>
  <si>
    <t>Income from operations</t>
  </si>
  <si>
    <t>Income before income taxes</t>
  </si>
  <si>
    <t>Provision for income taxes</t>
  </si>
  <si>
    <t>Net income</t>
  </si>
  <si>
    <t>Other expense (income), net</t>
  </si>
  <si>
    <r>
      <t>Key employee holdback payments related to the acquisition of HelloSign</t>
    </r>
    <r>
      <rPr>
        <vertAlign val="superscript"/>
        <sz val="11"/>
        <color theme="1"/>
        <rFont val="Times New Roman"/>
        <family val="1"/>
      </rPr>
      <t>(2)</t>
    </r>
    <r>
      <rPr>
        <sz val="11"/>
        <color theme="1"/>
        <rFont val="Times New Roman"/>
        <family val="1"/>
      </rPr>
      <t xml:space="preserve">
</t>
    </r>
  </si>
  <si>
    <r>
      <rPr>
        <vertAlign val="superscript"/>
        <sz val="11"/>
        <color theme="1"/>
        <rFont val="Times New Roman"/>
        <family val="1"/>
      </rPr>
      <t>(2)</t>
    </r>
    <r>
      <rPr>
        <sz val="11"/>
        <color theme="1"/>
        <rFont val="Times New Roman"/>
        <family val="1"/>
      </rPr>
      <t xml:space="preserve">We have compensation agreements with Key HelloSign personnel consisting of $48.5 million in future cash payments subject to on-going employee service. The related expenses are recognized within research and development expenses over the required service period of three years. The payments began in the current quarter, and will be paid evenly in quarterly installments over the remaining required service period.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</si>
</sst>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quot;$&quot;* #,##0.00_);_(&quot;$&quot;* \(#,##0.00\);_(&quot;$&quot;* &quot;-&quot;??_);_(@_)"/>
    <numFmt numFmtId="43" formatCode="_(* #,##0.00_);_(* \(#,##0.00\);_(* &quot;-&quot;??_);_(@_)"/>
    <numFmt numFmtId="164" formatCode="_(* #,##0.0_);_(* \(#,##0.0\);_(* &quot;-&quot;??_);_(@_)"/>
    <numFmt numFmtId="165" formatCode="_(&quot;$&quot;* #,##0.0_);_(&quot;$&quot;* \(#,##0.0\);_(&quot;$&quot;* &quot;-&quot;??_);_(@_)"/>
    <numFmt numFmtId="166" formatCode="0.0%"/>
    <numFmt numFmtId="167" formatCode="_(&quot;$&quot;* #,##0.0_);_(&quot;$&quot;* \(#,##0.0\);_(&quot;$&quot;* &quot;&quot;\-&quot;&quot;??_);_(@_)"/>
    <numFmt numFmtId="168" formatCode="_(&quot;$&quot;* #,##0.0_);_(&quot;$&quot;* \(#,##0.0\);_(&quot;$&quot;* &quot;-&quot;?_);_(@_)"/>
    <numFmt numFmtId="169" formatCode="_(* #,##0.0_);_(* \(#,##0.0\);_(* &quot;-&quot;?_);_(@_)"/>
  </numFmts>
  <fonts count="17" x14ac:knownFonts="1">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i/>
      <sz val="11"/>
      <color theme="1"/>
      <name val="Times New Roman"/>
      <family val="1"/>
    </font>
    <font>
      <b/>
      <sz val="10"/>
      <color theme="1"/>
      <name val="Times New Roman"/>
      <family val="1"/>
    </font>
    <font>
      <b/>
      <sz val="11"/>
      <color rgb="FF000000"/>
      <name val="Times New Roman"/>
      <family val="1"/>
    </font>
    <font>
      <sz val="11"/>
      <color rgb="FF000000"/>
      <name val="Times New Roman"/>
      <family val="1"/>
    </font>
    <font>
      <b/>
      <i/>
      <sz val="11"/>
      <color theme="1"/>
      <name val="Times New Roman"/>
      <family val="1"/>
    </font>
    <font>
      <vertAlign val="superscript"/>
      <sz val="11"/>
      <color theme="1"/>
      <name val="Times New Roman"/>
      <family val="1"/>
    </font>
    <font>
      <u/>
      <sz val="11"/>
      <color theme="10"/>
      <name val="Calibri"/>
      <family val="2"/>
      <scheme val="minor"/>
    </font>
    <font>
      <u/>
      <sz val="11"/>
      <color theme="11"/>
      <name val="Calibri"/>
      <family val="2"/>
      <scheme val="minor"/>
    </font>
    <font>
      <sz val="11"/>
      <name val="Times New Roman"/>
      <family val="1"/>
    </font>
    <font>
      <sz val="10"/>
      <color theme="1"/>
      <name val="Times New Roman"/>
      <family val="1"/>
    </font>
    <font>
      <b/>
      <sz val="10"/>
      <name val="Times New Roman"/>
      <family val="1"/>
    </font>
    <font>
      <b/>
      <sz val="11"/>
      <name val="Times New Roman"/>
      <family val="1"/>
    </font>
    <font>
      <i/>
      <sz val="11"/>
      <name val="Times New Roman"/>
      <family val="1"/>
    </font>
  </fonts>
  <fills count="2">
    <fill>
      <patternFill patternType="none"/>
    </fill>
    <fill>
      <patternFill patternType="gray125"/>
    </fill>
  </fills>
  <borders count="5">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double">
        <color auto="1"/>
      </bottom>
      <diagonal/>
    </border>
    <border>
      <left/>
      <right/>
      <top style="thin">
        <color auto="1"/>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cellStyleXfs>
  <cellXfs count="121">
    <xf numFmtId="0" fontId="0" fillId="0" borderId="0" xfId="0"/>
    <xf numFmtId="0" fontId="2" fillId="0" borderId="0" xfId="0" applyFont="1"/>
    <xf numFmtId="0" fontId="3" fillId="0" borderId="0" xfId="0" applyFont="1"/>
    <xf numFmtId="0" fontId="4" fillId="0" borderId="0" xfId="0" applyFont="1"/>
    <xf numFmtId="164" fontId="3" fillId="0" borderId="0" xfId="1" applyNumberFormat="1" applyFont="1"/>
    <xf numFmtId="0" fontId="3" fillId="0" borderId="0" xfId="0" applyFont="1" applyAlignment="1">
      <alignment horizontal="left" indent="2"/>
    </xf>
    <xf numFmtId="0" fontId="3" fillId="0" borderId="0" xfId="0" applyFont="1" applyAlignment="1">
      <alignment horizontal="left"/>
    </xf>
    <xf numFmtId="0" fontId="2" fillId="0" borderId="0" xfId="0" applyFont="1" applyAlignment="1">
      <alignment horizontal="left"/>
    </xf>
    <xf numFmtId="0" fontId="4" fillId="0" borderId="0" xfId="0" applyFont="1" applyAlignment="1">
      <alignment horizontal="left"/>
    </xf>
    <xf numFmtId="164" fontId="3" fillId="0" borderId="1" xfId="1" applyNumberFormat="1" applyFont="1" applyBorder="1"/>
    <xf numFmtId="165" fontId="3" fillId="0" borderId="0" xfId="2" applyNumberFormat="1" applyFont="1"/>
    <xf numFmtId="165" fontId="3" fillId="0" borderId="0" xfId="2" applyNumberFormat="1" applyFont="1" applyAlignment="1">
      <alignment horizontal="right"/>
    </xf>
    <xf numFmtId="164" fontId="3" fillId="0" borderId="1" xfId="1" applyNumberFormat="1" applyFont="1" applyBorder="1" applyAlignment="1">
      <alignment horizontal="right"/>
    </xf>
    <xf numFmtId="165" fontId="3" fillId="0" borderId="0" xfId="0" applyNumberFormat="1" applyFont="1"/>
    <xf numFmtId="166" fontId="3" fillId="0" borderId="0" xfId="3" applyNumberFormat="1" applyFont="1"/>
    <xf numFmtId="0" fontId="6" fillId="0" borderId="0" xfId="0" applyFont="1" applyFill="1" applyBorder="1"/>
    <xf numFmtId="0" fontId="7" fillId="0" borderId="0" xfId="0" applyFont="1" applyFill="1" applyBorder="1"/>
    <xf numFmtId="0" fontId="7" fillId="0" borderId="0" xfId="0" applyFont="1" applyFill="1" applyBorder="1" applyAlignment="1">
      <alignment horizontal="left" indent="2"/>
    </xf>
    <xf numFmtId="167" fontId="7" fillId="0" borderId="0" xfId="1" applyNumberFormat="1" applyFont="1" applyFill="1" applyBorder="1" applyAlignment="1">
      <alignment horizontal="right"/>
    </xf>
    <xf numFmtId="164" fontId="7" fillId="0" borderId="0" xfId="1" applyNumberFormat="1" applyFont="1" applyFill="1" applyBorder="1" applyAlignment="1">
      <alignment horizontal="right"/>
    </xf>
    <xf numFmtId="164" fontId="7" fillId="0" borderId="1" xfId="1" applyNumberFormat="1" applyFont="1" applyFill="1" applyBorder="1" applyAlignment="1">
      <alignment horizontal="right"/>
    </xf>
    <xf numFmtId="167" fontId="7" fillId="0" borderId="3" xfId="1" applyNumberFormat="1" applyFont="1" applyFill="1" applyBorder="1" applyAlignment="1">
      <alignment horizontal="right"/>
    </xf>
    <xf numFmtId="164" fontId="7" fillId="0" borderId="2" xfId="1" applyNumberFormat="1" applyFont="1" applyFill="1" applyBorder="1" applyAlignment="1">
      <alignment horizontal="right"/>
    </xf>
    <xf numFmtId="0" fontId="3" fillId="0" borderId="0" xfId="0" applyFont="1" applyFill="1"/>
    <xf numFmtId="0" fontId="2" fillId="0" borderId="0" xfId="0" applyFont="1" applyFill="1"/>
    <xf numFmtId="14" fontId="5" fillId="0" borderId="1" xfId="0" applyNumberFormat="1" applyFont="1" applyBorder="1" applyAlignment="1">
      <alignment horizontal="center"/>
    </xf>
    <xf numFmtId="164" fontId="3" fillId="0" borderId="2" xfId="1" applyNumberFormat="1" applyFont="1" applyBorder="1"/>
    <xf numFmtId="14" fontId="2" fillId="0" borderId="1" xfId="0" applyNumberFormat="1" applyFont="1" applyBorder="1" applyAlignment="1">
      <alignment horizontal="center"/>
    </xf>
    <xf numFmtId="9" fontId="4" fillId="0" borderId="0" xfId="3" applyFont="1"/>
    <xf numFmtId="165" fontId="3" fillId="0" borderId="2" xfId="2" applyNumberFormat="1" applyFont="1" applyBorder="1"/>
    <xf numFmtId="165" fontId="3" fillId="0" borderId="4" xfId="2" applyNumberFormat="1" applyFont="1" applyBorder="1"/>
    <xf numFmtId="0" fontId="3" fillId="0" borderId="0" xfId="0" applyFont="1" applyAlignment="1">
      <alignment horizontal="center"/>
    </xf>
    <xf numFmtId="14" fontId="5" fillId="0" borderId="1" xfId="0" applyNumberFormat="1" applyFont="1" applyFill="1" applyBorder="1" applyAlignment="1">
      <alignment horizontal="center"/>
    </xf>
    <xf numFmtId="164" fontId="3" fillId="0" borderId="0" xfId="1" applyNumberFormat="1" applyFont="1" applyAlignment="1">
      <alignment horizontal="right"/>
    </xf>
    <xf numFmtId="164" fontId="3" fillId="0" borderId="2" xfId="1" applyNumberFormat="1" applyFont="1" applyBorder="1" applyAlignment="1">
      <alignment horizontal="right"/>
    </xf>
    <xf numFmtId="0" fontId="3" fillId="0" borderId="0" xfId="0" applyFont="1" applyAlignment="1">
      <alignment horizontal="left" indent="1"/>
    </xf>
    <xf numFmtId="0" fontId="2" fillId="0" borderId="0" xfId="0" applyFont="1" applyFill="1" applyAlignment="1">
      <alignment horizontal="left" vertical="center"/>
    </xf>
    <xf numFmtId="0" fontId="3" fillId="0" borderId="0" xfId="0" applyFont="1" applyFill="1" applyAlignment="1">
      <alignment horizontal="left" vertical="center"/>
    </xf>
    <xf numFmtId="0" fontId="3" fillId="0" borderId="0" xfId="0" applyFont="1" applyFill="1" applyAlignment="1">
      <alignment horizontal="left" vertical="center" indent="2"/>
    </xf>
    <xf numFmtId="0" fontId="4" fillId="0" borderId="0" xfId="0" applyFont="1" applyFill="1" applyAlignment="1">
      <alignment horizontal="left" vertical="center" indent="2"/>
    </xf>
    <xf numFmtId="0" fontId="2" fillId="0" borderId="0" xfId="0" applyFont="1" applyFill="1" applyBorder="1" applyAlignment="1">
      <alignment horizontal="left" vertical="center"/>
    </xf>
    <xf numFmtId="168" fontId="3" fillId="0" borderId="0" xfId="0" applyNumberFormat="1" applyFont="1"/>
    <xf numFmtId="164" fontId="3" fillId="0" borderId="0" xfId="1" applyNumberFormat="1" applyFont="1" applyBorder="1"/>
    <xf numFmtId="0" fontId="3" fillId="0" borderId="0" xfId="0" applyFont="1" applyBorder="1"/>
    <xf numFmtId="9" fontId="3" fillId="0" borderId="0" xfId="3" applyFont="1"/>
    <xf numFmtId="14" fontId="5" fillId="0" borderId="0" xfId="0" applyNumberFormat="1" applyFont="1" applyBorder="1" applyAlignment="1">
      <alignment horizontal="center"/>
    </xf>
    <xf numFmtId="165" fontId="3" fillId="0" borderId="0" xfId="2" applyNumberFormat="1" applyFont="1" applyBorder="1"/>
    <xf numFmtId="0" fontId="3" fillId="0" borderId="0" xfId="0" applyFont="1" applyFill="1" applyAlignment="1">
      <alignment horizontal="left" vertical="center" wrapText="1"/>
    </xf>
    <xf numFmtId="44" fontId="3" fillId="0" borderId="0" xfId="0" applyNumberFormat="1" applyFont="1"/>
    <xf numFmtId="44" fontId="3" fillId="0" borderId="0" xfId="2" applyFont="1"/>
    <xf numFmtId="165" fontId="3" fillId="0" borderId="4" xfId="2" applyNumberFormat="1" applyFont="1" applyFill="1" applyBorder="1"/>
    <xf numFmtId="164" fontId="3" fillId="0" borderId="1" xfId="1" applyNumberFormat="1" applyFont="1" applyFill="1" applyBorder="1"/>
    <xf numFmtId="164" fontId="3" fillId="0" borderId="0" xfId="1" applyNumberFormat="1" applyFont="1" applyFill="1"/>
    <xf numFmtId="164" fontId="3" fillId="0" borderId="2" xfId="1" applyNumberFormat="1" applyFont="1" applyFill="1" applyBorder="1"/>
    <xf numFmtId="165" fontId="3" fillId="0" borderId="0" xfId="2" applyNumberFormat="1" applyFont="1" applyFill="1"/>
    <xf numFmtId="164" fontId="3" fillId="0" borderId="0" xfId="1" applyNumberFormat="1" applyFont="1" applyFill="1" applyBorder="1"/>
    <xf numFmtId="44" fontId="3" fillId="0" borderId="0" xfId="2" applyFont="1" applyFill="1"/>
    <xf numFmtId="0" fontId="3" fillId="0" borderId="0" xfId="0" applyFont="1" applyFill="1" applyAlignment="1">
      <alignment horizontal="left" vertical="top" wrapText="1"/>
    </xf>
    <xf numFmtId="0" fontId="3" fillId="0" borderId="0" xfId="0" applyFont="1" applyFill="1" applyAlignment="1">
      <alignment horizontal="left"/>
    </xf>
    <xf numFmtId="43" fontId="3" fillId="0" borderId="0" xfId="0" applyNumberFormat="1" applyFont="1"/>
    <xf numFmtId="10" fontId="3" fillId="0" borderId="0" xfId="3" applyNumberFormat="1" applyFont="1"/>
    <xf numFmtId="9" fontId="4" fillId="0" borderId="0" xfId="3" applyFont="1" applyFill="1"/>
    <xf numFmtId="14" fontId="2" fillId="0" borderId="0" xfId="0" applyNumberFormat="1" applyFont="1" applyBorder="1" applyAlignment="1">
      <alignment horizontal="center"/>
    </xf>
    <xf numFmtId="164" fontId="3" fillId="0" borderId="4" xfId="1" applyNumberFormat="1" applyFont="1" applyBorder="1"/>
    <xf numFmtId="169" fontId="3" fillId="0" borderId="0" xfId="0" applyNumberFormat="1" applyFont="1"/>
    <xf numFmtId="0" fontId="3" fillId="0" borderId="0" xfId="0" quotePrefix="1" applyFont="1" applyFill="1" applyAlignment="1">
      <alignment horizontal="left" vertical="top" wrapText="1"/>
    </xf>
    <xf numFmtId="0" fontId="2" fillId="0" borderId="0" xfId="0" applyFont="1" applyAlignment="1">
      <alignment horizontal="center"/>
    </xf>
    <xf numFmtId="0" fontId="8" fillId="0" borderId="2" xfId="0" applyFont="1" applyFill="1" applyBorder="1" applyAlignment="1">
      <alignment horizontal="center"/>
    </xf>
    <xf numFmtId="0" fontId="8" fillId="0" borderId="2" xfId="0" applyFont="1" applyBorder="1" applyAlignment="1">
      <alignment horizontal="center"/>
    </xf>
    <xf numFmtId="0" fontId="2" fillId="0" borderId="0" xfId="0" applyFont="1" applyAlignment="1">
      <alignment horizontal="center"/>
    </xf>
    <xf numFmtId="0" fontId="8" fillId="0" borderId="2" xfId="0" applyFont="1" applyBorder="1" applyAlignment="1">
      <alignment horizontal="center"/>
    </xf>
    <xf numFmtId="0" fontId="2" fillId="0" borderId="0" xfId="0" applyFont="1" applyAlignment="1">
      <alignment horizontal="center"/>
    </xf>
    <xf numFmtId="0" fontId="8" fillId="0" borderId="2" xfId="0" applyFont="1" applyBorder="1" applyAlignment="1">
      <alignment horizontal="center"/>
    </xf>
    <xf numFmtId="0" fontId="4" fillId="0" borderId="0" xfId="0" applyFont="1" applyFill="1"/>
    <xf numFmtId="0" fontId="3" fillId="0" borderId="0" xfId="0" applyFont="1" applyFill="1" applyAlignment="1">
      <alignment horizontal="left" indent="1"/>
    </xf>
    <xf numFmtId="165" fontId="3" fillId="0" borderId="0" xfId="2" applyNumberFormat="1" applyFont="1" applyFill="1" applyBorder="1"/>
    <xf numFmtId="165" fontId="3" fillId="0" borderId="0" xfId="0" applyNumberFormat="1" applyFont="1" applyFill="1"/>
    <xf numFmtId="164" fontId="12" fillId="0" borderId="0" xfId="1" applyNumberFormat="1" applyFont="1" applyFill="1"/>
    <xf numFmtId="164" fontId="3" fillId="0" borderId="4" xfId="1" applyNumberFormat="1" applyFont="1" applyFill="1" applyBorder="1"/>
    <xf numFmtId="165" fontId="3" fillId="0" borderId="2" xfId="2" applyNumberFormat="1" applyFont="1" applyFill="1" applyBorder="1"/>
    <xf numFmtId="0" fontId="2" fillId="0" borderId="0" xfId="0" applyFont="1" applyAlignment="1">
      <alignment horizontal="center"/>
    </xf>
    <xf numFmtId="0" fontId="8" fillId="0" borderId="2" xfId="0" applyFont="1" applyBorder="1" applyAlignment="1">
      <alignment horizontal="center"/>
    </xf>
    <xf numFmtId="165" fontId="3" fillId="0" borderId="3" xfId="2" applyNumberFormat="1" applyFont="1" applyBorder="1"/>
    <xf numFmtId="165" fontId="3" fillId="0" borderId="3" xfId="2" applyNumberFormat="1" applyFont="1" applyFill="1" applyBorder="1"/>
    <xf numFmtId="0" fontId="8" fillId="0" borderId="2" xfId="0" applyFont="1" applyBorder="1" applyAlignment="1">
      <alignment horizontal="center"/>
    </xf>
    <xf numFmtId="0" fontId="2" fillId="0" borderId="0" xfId="0" applyFont="1" applyAlignment="1">
      <alignment horizontal="center" wrapText="1"/>
    </xf>
    <xf numFmtId="0" fontId="2" fillId="0" borderId="0" xfId="0" applyFont="1" applyAlignment="1">
      <alignment horizontal="center"/>
    </xf>
    <xf numFmtId="0" fontId="8" fillId="0" borderId="2" xfId="0" applyFont="1" applyBorder="1" applyAlignment="1">
      <alignment horizontal="center"/>
    </xf>
    <xf numFmtId="0" fontId="13" fillId="0" borderId="0" xfId="0" applyFont="1"/>
    <xf numFmtId="0" fontId="12" fillId="0" borderId="0" xfId="0" applyFont="1"/>
    <xf numFmtId="14" fontId="14" fillId="0" borderId="0" xfId="0" applyNumberFormat="1" applyFont="1" applyBorder="1" applyAlignment="1">
      <alignment horizontal="center"/>
    </xf>
    <xf numFmtId="165" fontId="12" fillId="0" borderId="4" xfId="2" applyNumberFormat="1" applyFont="1" applyFill="1" applyBorder="1"/>
    <xf numFmtId="164" fontId="12" fillId="0" borderId="1" xfId="1" applyNumberFormat="1" applyFont="1" applyFill="1" applyBorder="1"/>
    <xf numFmtId="164" fontId="12" fillId="0" borderId="2" xfId="1" applyNumberFormat="1" applyFont="1" applyFill="1" applyBorder="1"/>
    <xf numFmtId="165" fontId="12" fillId="0" borderId="0" xfId="2" applyNumberFormat="1" applyFont="1" applyFill="1"/>
    <xf numFmtId="14" fontId="14" fillId="0" borderId="1" xfId="0" applyNumberFormat="1" applyFont="1" applyFill="1" applyBorder="1" applyAlignment="1">
      <alignment horizontal="center"/>
    </xf>
    <xf numFmtId="165" fontId="12" fillId="0" borderId="0" xfId="2" applyNumberFormat="1" applyFont="1"/>
    <xf numFmtId="164" fontId="12" fillId="0" borderId="0" xfId="1" applyNumberFormat="1" applyFont="1"/>
    <xf numFmtId="14" fontId="15" fillId="0" borderId="1" xfId="0" applyNumberFormat="1" applyFont="1" applyBorder="1" applyAlignment="1">
      <alignment horizontal="center"/>
    </xf>
    <xf numFmtId="164" fontId="12" fillId="0" borderId="2" xfId="1" applyNumberFormat="1" applyFont="1" applyBorder="1"/>
    <xf numFmtId="165" fontId="12" fillId="0" borderId="2" xfId="2" applyNumberFormat="1" applyFont="1" applyBorder="1"/>
    <xf numFmtId="165" fontId="12" fillId="0" borderId="0" xfId="2" applyNumberFormat="1" applyFont="1" applyBorder="1"/>
    <xf numFmtId="0" fontId="12" fillId="0" borderId="1" xfId="0" applyFont="1" applyBorder="1"/>
    <xf numFmtId="165" fontId="12" fillId="0" borderId="0" xfId="0" applyNumberFormat="1" applyFont="1"/>
    <xf numFmtId="0" fontId="12" fillId="0" borderId="0" xfId="0" quotePrefix="1" applyFont="1" applyFill="1" applyAlignment="1">
      <alignment horizontal="left" vertical="top" wrapText="1"/>
    </xf>
    <xf numFmtId="9" fontId="12" fillId="0" borderId="0" xfId="3" applyFont="1"/>
    <xf numFmtId="0" fontId="8" fillId="0" borderId="2" xfId="0" applyFont="1" applyBorder="1" applyAlignment="1">
      <alignment horizontal="centerContinuous"/>
    </xf>
    <xf numFmtId="0" fontId="2" fillId="0" borderId="0" xfId="0" applyFont="1" applyAlignment="1">
      <alignment horizontal="centerContinuous"/>
    </xf>
    <xf numFmtId="0" fontId="8" fillId="0" borderId="1" xfId="0" applyFont="1" applyBorder="1" applyAlignment="1">
      <alignment horizontal="centerContinuous"/>
    </xf>
    <xf numFmtId="0" fontId="2" fillId="0" borderId="0" xfId="0" applyFont="1" applyAlignment="1">
      <alignment horizontal="centerContinuous" wrapText="1"/>
    </xf>
    <xf numFmtId="0" fontId="8" fillId="0" borderId="2" xfId="0" applyFont="1" applyBorder="1" applyAlignment="1">
      <alignment horizontal="centerContinuous" wrapText="1"/>
    </xf>
    <xf numFmtId="0" fontId="2" fillId="0" borderId="0" xfId="0" applyFont="1" applyFill="1" applyAlignment="1">
      <alignment horizontal="centerContinuous"/>
    </xf>
    <xf numFmtId="168" fontId="3" fillId="0" borderId="0" xfId="0" applyNumberFormat="1" applyFont="1" applyFill="1"/>
    <xf numFmtId="0" fontId="2" fillId="0" borderId="0" xfId="0" applyFont="1" applyAlignment="1">
      <alignment horizontal="center"/>
    </xf>
    <xf numFmtId="0" fontId="12" fillId="0" borderId="0" xfId="0" applyFont="1" applyFill="1" applyAlignment="1">
      <alignment horizontal="left"/>
    </xf>
    <xf numFmtId="0" fontId="16" fillId="0" borderId="0" xfId="0" applyFont="1" applyFill="1"/>
    <xf numFmtId="0" fontId="0" fillId="0" borderId="0" xfId="0" applyFill="1"/>
    <xf numFmtId="0" fontId="2" fillId="0" borderId="0" xfId="0" applyFont="1" applyFill="1" applyAlignment="1">
      <alignment horizontal="center"/>
    </xf>
    <xf numFmtId="0" fontId="3" fillId="0" borderId="0" xfId="0" quotePrefix="1" applyFont="1" applyFill="1" applyAlignment="1">
      <alignment horizontal="left" vertical="top" wrapText="1"/>
    </xf>
    <xf numFmtId="0" fontId="8" fillId="0" borderId="1" xfId="0" applyFont="1" applyBorder="1" applyAlignment="1">
      <alignment horizontal="center"/>
    </xf>
    <xf numFmtId="0" fontId="2" fillId="0" borderId="0" xfId="0" applyFont="1" applyAlignment="1">
      <alignment horizontal="center"/>
    </xf>
  </cellXfs>
  <cellStyles count="6">
    <cellStyle name="Comma" xfId="1" builtinId="3"/>
    <cellStyle name="Currency" xfId="2" builtinId="4"/>
    <cellStyle name="Followed Hyperlink" xfId="5" builtinId="9" hidden="1"/>
    <cellStyle name="Hyperlink" xfId="4" builtinId="8" hidden="1"/>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0</xdr:col>
      <xdr:colOff>608664</xdr:colOff>
      <xdr:row>4</xdr:row>
      <xdr:rowOff>39876</xdr:rowOff>
    </xdr:from>
    <xdr:ext cx="11459478" cy="7027059"/>
    <xdr:sp macro="" textlink="">
      <xdr:nvSpPr>
        <xdr:cNvPr id="4" name="TextBox 3">
          <a:extLst>
            <a:ext uri="{FF2B5EF4-FFF2-40B4-BE49-F238E27FC236}">
              <a16:creationId xmlns:a16="http://schemas.microsoft.com/office/drawing/2014/main" id="{D28F16AD-AEDB-D94C-BEC5-440C2CA950C8}"/>
            </a:ext>
          </a:extLst>
        </xdr:cNvPr>
        <xdr:cNvSpPr txBox="1"/>
      </xdr:nvSpPr>
      <xdr:spPr>
        <a:xfrm>
          <a:off x="608664" y="777295"/>
          <a:ext cx="11459478" cy="7027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solidFill>
                <a:schemeClr val="tx1"/>
              </a:solidFill>
              <a:effectLst/>
              <a:latin typeface="+mn-lt"/>
              <a:ea typeface="+mn-ea"/>
              <a:cs typeface="+mn-cs"/>
            </a:rPr>
            <a:t>About Non-GAAP Financial Measures</a:t>
          </a:r>
        </a:p>
        <a:p>
          <a:r>
            <a:rPr lang="en-US" sz="1100">
              <a:solidFill>
                <a:schemeClr val="tx1"/>
              </a:solidFill>
              <a:effectLst/>
              <a:latin typeface="+mn-lt"/>
              <a:ea typeface="+mn-ea"/>
              <a:cs typeface="+mn-cs"/>
            </a:rPr>
            <a:t>To provide investors and others with additional information regarding Dropbox's results, we have disclosed the following non-GAAP financial measures: non-GAAP cost of revenue, non-GAAP gross profit, non-GAAP operating expenses (including research and development, sales and marketing and general and administrative), non-GAAP income from operations, non-GAAP other income, non-GAAP provision for income taxes, non-GAAP net income and free cash flow ("FCF"). Dropbox has provided a reconciliation of each non-GAAP financial measure used in this earnings release to the most directly comparable GAAP financial measure. Non-GAAP cost of revenue, gross profit, operating expenses, income from operations, and net income differs from GAAP in that it excludes stock-based compensation expense, amortization of acquired intangible assets, and other acquisition-related expenses, which include third-party diligence costs and compensation expense for key acquired personnel. Non-GAAP other income, non-GAAP provision for income taxes and Non-GAAP net income also exclude net gains and losses on equity investments, and includes the income tax effect of the aforementioned adjustments, including the tax effects of acquired intangible assets.  FCF differs from GAAP net cash provided by operating activities in that it treats capital expenditures as a reduction to net cash provided by operating activities. Free cash flow margin is calculated as FCF divided by revenue. </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Dropbox's management uses these non-GAAP financial measures to understand and compare operating results across accounting periods, for internal budgeting and forecasting purposes, for short and long-term operating plans, and to evaluate Dropbox's financial performance and the ability to generate cash from operations. Management believes these non-GAAP financial measures reflect Dropbox's ongoing business in a manner that allows for meaningful period-to-period comparisons and analysis of trends in Dropbox's business, as they exclude expenses that are not reflective of ongoing operating results. Management also believes that these non-GAAP financial measures provide useful supplemental information to investors and others in understanding and evaluating Dropbox's operating results and future prospects in the same manner as management and in comparing financial results across accounting periods and to those of peer companies.</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We believe that the non-GAAP financial measures, non-GAAP cost of revenue, gross profit, operating expenses, income from operations, other income, provision for income taxes and net income are meaningful to investors because they help identify underlying trends in our business that could otherwise be masked by the effect of the expenses that we exclude.</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We believe that FCF is an indicator of our liquidity over the long term, and provides useful information regarding cash provided by operating activities and cash used for investments in property and equipment required to maintain and grow our business. FCF is presented for supplemental informational purposes only and should not be considered a substitute for financial information presented in accordance with GAAP. FCF has limitations as an analytical tool, and it should not be considered in isolation or as a substitute for analysis of other GAAP financial measures, such as net cash provided by operating activities. Some of the limitations of FCF are that FCF does not reflect our future contractual commitments, excludes investments made to acquire assets under finance leases, includes capital expenditures related to our new corporate headquarters, and may be calculated differently by other companies in our industry, limiting its usefulness as a comparative measure.</a:t>
          </a:r>
        </a:p>
        <a:p>
          <a:r>
            <a:rPr lang="en-US" sz="1100">
              <a:solidFill>
                <a:schemeClr val="tx1"/>
              </a:solidFill>
              <a:effectLst/>
              <a:latin typeface="+mn-lt"/>
              <a:ea typeface="+mn-ea"/>
              <a:cs typeface="+mn-cs"/>
            </a:rPr>
            <a:t> </a:t>
          </a:r>
        </a:p>
        <a:p>
          <a:r>
            <a:rPr lang="en-US" sz="1100">
              <a:solidFill>
                <a:schemeClr val="tx1"/>
              </a:solidFill>
              <a:effectLst/>
              <a:latin typeface="+mn-lt"/>
              <a:ea typeface="+mn-ea"/>
              <a:cs typeface="+mn-cs"/>
            </a:rPr>
            <a:t>The use of non-GAAP cost of revenue, gross profit, operating expenses, income from operations, other income, provision for income taxes, net income and free cash flow measures has certain limitations as they do not reflect all items of income, expense, and cash expenditures, as applicable, that affect Dropbox's operations. Dropbox compensates for these limitations by reconciling the non-GAAP financial measures to the most comparable GAAP financial measures. Additionally, we have provided supplemental disclosures in our reconciliation of net cash provided by operating activities to free cash flow to include capital expenditures related to our new corporate headquarters, net of tenant improvement allowances and key employee holdback  payments related to the acquisition of HelloSign. These non-GAAP financial measures should be considered in addition to, not as a substitute for or in isolation from, measures prepared in accordance with GAAP. Further, these non-GAAP measures may differ from the non-GAAP information used by other companies, including peer companies, and therefore comparability may be limited. Management encourages investors and others to review Dropbox's financial information in its entirety and not rely on a single financial measure.</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55:L55"/>
  <sheetViews>
    <sheetView showGridLines="0" tabSelected="1" topLeftCell="A4" zoomScale="93" zoomScaleNormal="90" zoomScalePageLayoutView="90" workbookViewId="0">
      <selection activeCell="Y16" sqref="Y16"/>
    </sheetView>
  </sheetViews>
  <sheetFormatPr defaultColWidth="8.81640625" defaultRowHeight="14.5" x14ac:dyDescent="0.35"/>
  <sheetData>
    <row r="55" spans="2:12" x14ac:dyDescent="0.35">
      <c r="B55" s="116"/>
      <c r="C55" s="116"/>
      <c r="D55" s="116"/>
      <c r="E55" s="116"/>
      <c r="F55" s="116"/>
      <c r="G55" s="116"/>
      <c r="H55" s="116"/>
      <c r="I55" s="116"/>
      <c r="J55" s="116"/>
      <c r="K55" s="116"/>
      <c r="L55" s="116"/>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121"/>
  <sheetViews>
    <sheetView showGridLines="0" zoomScale="80" zoomScaleNormal="80" zoomScalePageLayoutView="130" workbookViewId="0">
      <pane xSplit="1" ySplit="4" topLeftCell="E47" activePane="bottomRight" state="frozen"/>
      <selection pane="topRight" activeCell="B1" sqref="B1"/>
      <selection pane="bottomLeft" activeCell="A5" sqref="A5"/>
      <selection pane="bottomRight" activeCell="L122" sqref="L122"/>
    </sheetView>
  </sheetViews>
  <sheetFormatPr defaultColWidth="8.81640625" defaultRowHeight="14" x14ac:dyDescent="0.3"/>
  <cols>
    <col min="1" max="1" width="59.08984375" style="2" customWidth="1"/>
    <col min="2" max="6" width="15.81640625" style="2" customWidth="1"/>
    <col min="7" max="10" width="16" style="2" customWidth="1"/>
    <col min="11" max="11" width="10.453125" style="2" customWidth="1"/>
    <col min="12" max="12" width="15.81640625" style="23" customWidth="1"/>
    <col min="13" max="13" width="15.81640625" style="2" customWidth="1"/>
    <col min="14" max="14" width="15.81640625" style="89" customWidth="1"/>
    <col min="15" max="15" width="14.26953125" style="2" customWidth="1"/>
    <col min="16" max="16384" width="8.81640625" style="2"/>
  </cols>
  <sheetData>
    <row r="1" spans="1:15" x14ac:dyDescent="0.3">
      <c r="A1" s="24" t="s">
        <v>65</v>
      </c>
    </row>
    <row r="2" spans="1:15" x14ac:dyDescent="0.3">
      <c r="A2" s="1" t="s">
        <v>61</v>
      </c>
    </row>
    <row r="3" spans="1:15" ht="14.15" customHeight="1" x14ac:dyDescent="0.3">
      <c r="A3" s="3" t="s">
        <v>10</v>
      </c>
      <c r="B3" s="109" t="s">
        <v>131</v>
      </c>
      <c r="C3" s="109"/>
      <c r="D3" s="109"/>
      <c r="E3" s="109"/>
      <c r="F3" s="109"/>
      <c r="G3" s="109"/>
      <c r="H3" s="109"/>
      <c r="I3" s="109"/>
      <c r="J3" s="109"/>
      <c r="L3" s="111" t="s">
        <v>58</v>
      </c>
      <c r="M3" s="111"/>
      <c r="N3" s="111"/>
    </row>
    <row r="4" spans="1:15" x14ac:dyDescent="0.3">
      <c r="B4" s="45">
        <v>43190</v>
      </c>
      <c r="C4" s="45">
        <v>43281</v>
      </c>
      <c r="D4" s="45">
        <v>43373</v>
      </c>
      <c r="E4" s="45">
        <v>43465</v>
      </c>
      <c r="F4" s="45">
        <v>43555</v>
      </c>
      <c r="G4" s="45">
        <v>43646</v>
      </c>
      <c r="H4" s="45">
        <v>43738</v>
      </c>
      <c r="I4" s="45">
        <v>43830</v>
      </c>
      <c r="J4" s="45">
        <v>43921</v>
      </c>
      <c r="K4" s="31"/>
      <c r="L4" s="32">
        <v>43100</v>
      </c>
      <c r="M4" s="45">
        <v>43465</v>
      </c>
      <c r="N4" s="90">
        <v>43830</v>
      </c>
    </row>
    <row r="5" spans="1:15" ht="14.15" customHeight="1" x14ac:dyDescent="0.3">
      <c r="B5" s="110" t="s">
        <v>52</v>
      </c>
      <c r="C5" s="110"/>
      <c r="D5" s="110"/>
      <c r="E5" s="110"/>
      <c r="F5" s="110"/>
      <c r="G5" s="110"/>
      <c r="H5" s="110"/>
      <c r="I5" s="110"/>
      <c r="J5" s="110"/>
      <c r="L5" s="67" t="s">
        <v>53</v>
      </c>
      <c r="M5" s="67" t="s">
        <v>53</v>
      </c>
      <c r="N5" s="67" t="s">
        <v>53</v>
      </c>
    </row>
    <row r="6" spans="1:15" x14ac:dyDescent="0.3">
      <c r="A6" s="2" t="s">
        <v>0</v>
      </c>
      <c r="B6" s="10">
        <v>316.3</v>
      </c>
      <c r="C6" s="10">
        <v>339.2</v>
      </c>
      <c r="D6" s="10">
        <v>360.3</v>
      </c>
      <c r="E6" s="10">
        <v>375.9</v>
      </c>
      <c r="F6" s="10">
        <v>385.6</v>
      </c>
      <c r="G6" s="10">
        <v>401.5</v>
      </c>
      <c r="H6" s="10">
        <v>428.2</v>
      </c>
      <c r="I6" s="10">
        <v>446</v>
      </c>
      <c r="J6" s="10">
        <v>455</v>
      </c>
      <c r="L6" s="50">
        <v>1106.8</v>
      </c>
      <c r="M6" s="50">
        <v>1391.7</v>
      </c>
      <c r="N6" s="91">
        <v>1661.3</v>
      </c>
      <c r="O6" s="13"/>
    </row>
    <row r="7" spans="1:15" x14ac:dyDescent="0.3">
      <c r="A7" s="5" t="s">
        <v>2</v>
      </c>
      <c r="B7" s="9">
        <v>120.6</v>
      </c>
      <c r="C7" s="9">
        <v>89.5</v>
      </c>
      <c r="D7" s="9">
        <v>90.2</v>
      </c>
      <c r="E7" s="9">
        <v>94.4</v>
      </c>
      <c r="F7" s="9">
        <v>98.4</v>
      </c>
      <c r="G7" s="9">
        <v>102.9</v>
      </c>
      <c r="H7" s="9">
        <v>104.8</v>
      </c>
      <c r="I7" s="9">
        <v>104.9</v>
      </c>
      <c r="J7" s="9">
        <v>103.1</v>
      </c>
      <c r="L7" s="51">
        <v>368.9</v>
      </c>
      <c r="M7" s="51">
        <v>394.7</v>
      </c>
      <c r="N7" s="92">
        <v>411</v>
      </c>
    </row>
    <row r="8" spans="1:15" x14ac:dyDescent="0.3">
      <c r="A8" s="2" t="s">
        <v>3</v>
      </c>
      <c r="B8" s="4">
        <v>195.70000000000002</v>
      </c>
      <c r="C8" s="4">
        <v>249.7</v>
      </c>
      <c r="D8" s="4">
        <v>270.10000000000002</v>
      </c>
      <c r="E8" s="4">
        <v>281.5</v>
      </c>
      <c r="F8" s="4">
        <v>287.20000000000005</v>
      </c>
      <c r="G8" s="4">
        <v>298.60000000000002</v>
      </c>
      <c r="H8" s="4">
        <v>323.39999999999998</v>
      </c>
      <c r="I8" s="4">
        <v>341.1</v>
      </c>
      <c r="J8" s="4">
        <v>351.9</v>
      </c>
      <c r="L8" s="52">
        <v>737.89999999999986</v>
      </c>
      <c r="M8" s="52">
        <v>997</v>
      </c>
      <c r="N8" s="77">
        <v>1250.3</v>
      </c>
    </row>
    <row r="9" spans="1:15" x14ac:dyDescent="0.3">
      <c r="A9" s="2" t="s">
        <v>1</v>
      </c>
      <c r="B9" s="4"/>
      <c r="C9" s="4"/>
      <c r="D9" s="4"/>
      <c r="E9" s="4"/>
      <c r="F9" s="4"/>
      <c r="G9" s="4"/>
      <c r="H9" s="4"/>
      <c r="I9" s="4"/>
      <c r="J9" s="4"/>
      <c r="L9" s="52"/>
      <c r="M9" s="52"/>
      <c r="N9" s="77"/>
    </row>
    <row r="10" spans="1:15" x14ac:dyDescent="0.3">
      <c r="A10" s="5" t="s">
        <v>4</v>
      </c>
      <c r="B10" s="4">
        <v>378.5</v>
      </c>
      <c r="C10" s="4">
        <v>119.7</v>
      </c>
      <c r="D10" s="4">
        <v>133.19999999999999</v>
      </c>
      <c r="E10" s="4">
        <v>136.80000000000001</v>
      </c>
      <c r="F10" s="4">
        <v>150</v>
      </c>
      <c r="G10" s="4">
        <v>162.4</v>
      </c>
      <c r="H10" s="4">
        <v>172.8</v>
      </c>
      <c r="I10" s="4">
        <v>176.9</v>
      </c>
      <c r="J10" s="4">
        <v>181.8</v>
      </c>
      <c r="L10" s="52">
        <v>380.3</v>
      </c>
      <c r="M10" s="52">
        <v>768.2</v>
      </c>
      <c r="N10" s="77">
        <v>662.1</v>
      </c>
    </row>
    <row r="11" spans="1:15" x14ac:dyDescent="0.3">
      <c r="A11" s="5" t="s">
        <v>5</v>
      </c>
      <c r="B11" s="4">
        <v>157</v>
      </c>
      <c r="C11" s="4">
        <v>87.4</v>
      </c>
      <c r="D11" s="4">
        <v>95</v>
      </c>
      <c r="E11" s="4">
        <v>100.2</v>
      </c>
      <c r="F11" s="4">
        <v>101.5</v>
      </c>
      <c r="G11" s="4">
        <v>107.3</v>
      </c>
      <c r="H11" s="4">
        <v>108.2</v>
      </c>
      <c r="I11" s="4">
        <v>106.3</v>
      </c>
      <c r="J11" s="4">
        <v>104.3</v>
      </c>
      <c r="L11" s="52">
        <v>314</v>
      </c>
      <c r="M11" s="52">
        <v>439.6</v>
      </c>
      <c r="N11" s="77">
        <v>423.3</v>
      </c>
    </row>
    <row r="12" spans="1:15" x14ac:dyDescent="0.3">
      <c r="A12" s="5" t="s">
        <v>6</v>
      </c>
      <c r="B12" s="9">
        <v>126.1</v>
      </c>
      <c r="C12" s="42">
        <v>49.8</v>
      </c>
      <c r="D12" s="42">
        <v>50.8</v>
      </c>
      <c r="E12" s="42">
        <v>56.5</v>
      </c>
      <c r="F12" s="42">
        <v>57</v>
      </c>
      <c r="G12" s="42">
        <v>62.9</v>
      </c>
      <c r="H12" s="42">
        <v>61</v>
      </c>
      <c r="I12" s="42">
        <v>64.5</v>
      </c>
      <c r="J12" s="42">
        <v>39</v>
      </c>
      <c r="L12" s="52">
        <v>157.30000000000001</v>
      </c>
      <c r="M12" s="52">
        <v>283.2</v>
      </c>
      <c r="N12" s="77">
        <v>245.4</v>
      </c>
    </row>
    <row r="13" spans="1:15" x14ac:dyDescent="0.3">
      <c r="A13" s="6" t="s">
        <v>7</v>
      </c>
      <c r="B13" s="26">
        <v>661.6</v>
      </c>
      <c r="C13" s="26">
        <v>256.89999999999998</v>
      </c>
      <c r="D13" s="26">
        <v>279</v>
      </c>
      <c r="E13" s="26">
        <v>293.5</v>
      </c>
      <c r="F13" s="26">
        <v>308.5</v>
      </c>
      <c r="G13" s="26">
        <v>332.59999999999997</v>
      </c>
      <c r="H13" s="26">
        <v>342</v>
      </c>
      <c r="I13" s="26">
        <v>347.7</v>
      </c>
      <c r="J13" s="26">
        <v>325.10000000000002</v>
      </c>
      <c r="L13" s="53">
        <v>851.6</v>
      </c>
      <c r="M13" s="53">
        <v>1491</v>
      </c>
      <c r="N13" s="93">
        <v>1330.8000000000002</v>
      </c>
    </row>
    <row r="14" spans="1:15" x14ac:dyDescent="0.3">
      <c r="A14" s="6" t="s">
        <v>63</v>
      </c>
      <c r="B14" s="10">
        <v>-465.9</v>
      </c>
      <c r="C14" s="10">
        <v>-7.2</v>
      </c>
      <c r="D14" s="10">
        <v>-8.9</v>
      </c>
      <c r="E14" s="10">
        <v>-12</v>
      </c>
      <c r="F14" s="10">
        <v>-21.299999999999955</v>
      </c>
      <c r="G14" s="10">
        <v>-33.999999999999943</v>
      </c>
      <c r="H14" s="10">
        <v>-18.600000000000023</v>
      </c>
      <c r="I14" s="10">
        <v>-6.5999999999999659</v>
      </c>
      <c r="J14" s="10">
        <v>26.799999999999955</v>
      </c>
      <c r="K14" s="10"/>
      <c r="L14" s="54">
        <v>-113.70000000000002</v>
      </c>
      <c r="M14" s="54">
        <v>-494</v>
      </c>
      <c r="N14" s="94">
        <v>-80.500000000000227</v>
      </c>
    </row>
    <row r="15" spans="1:15" x14ac:dyDescent="0.3">
      <c r="A15" s="58" t="s">
        <v>113</v>
      </c>
      <c r="B15" s="52">
        <v>-1.2</v>
      </c>
      <c r="C15" s="52">
        <v>2</v>
      </c>
      <c r="D15" s="52">
        <v>2.4</v>
      </c>
      <c r="E15" s="52">
        <v>3.9</v>
      </c>
      <c r="F15" s="52">
        <v>3.7</v>
      </c>
      <c r="G15" s="52">
        <v>3.2</v>
      </c>
      <c r="H15" s="52">
        <v>3</v>
      </c>
      <c r="I15" s="52">
        <v>2.6</v>
      </c>
      <c r="J15" s="52">
        <v>2.4</v>
      </c>
      <c r="K15" s="4"/>
      <c r="L15" s="52">
        <v>-11</v>
      </c>
      <c r="M15" s="52">
        <v>7.1</v>
      </c>
      <c r="N15" s="77">
        <v>12.5</v>
      </c>
    </row>
    <row r="16" spans="1:15" x14ac:dyDescent="0.3">
      <c r="A16" s="58" t="s">
        <v>114</v>
      </c>
      <c r="B16" s="52">
        <v>3.4</v>
      </c>
      <c r="C16" s="52">
        <v>2.2000000000000002</v>
      </c>
      <c r="D16" s="52">
        <v>0.5</v>
      </c>
      <c r="E16" s="52">
        <v>0.7</v>
      </c>
      <c r="F16" s="52">
        <v>4.2</v>
      </c>
      <c r="G16" s="52">
        <v>10</v>
      </c>
      <c r="H16" s="52">
        <v>0.2</v>
      </c>
      <c r="I16" s="52">
        <v>1.6</v>
      </c>
      <c r="J16" s="52">
        <v>10.6</v>
      </c>
      <c r="K16" s="4"/>
      <c r="L16" s="52">
        <v>13.2</v>
      </c>
      <c r="M16" s="52">
        <v>6.8</v>
      </c>
      <c r="N16" s="77">
        <v>15.999999999999998</v>
      </c>
    </row>
    <row r="17" spans="1:16" x14ac:dyDescent="0.3">
      <c r="A17" s="6" t="s">
        <v>119</v>
      </c>
      <c r="B17" s="78">
        <v>-463.7</v>
      </c>
      <c r="C17" s="78">
        <v>-3</v>
      </c>
      <c r="D17" s="78">
        <v>-6</v>
      </c>
      <c r="E17" s="78">
        <v>-7.3999999999999995</v>
      </c>
      <c r="F17" s="78">
        <v>-13.399999999999956</v>
      </c>
      <c r="G17" s="78">
        <v>-20.799999999999944</v>
      </c>
      <c r="H17" s="78">
        <v>-15.400000000000023</v>
      </c>
      <c r="I17" s="78">
        <v>-2.3999999999999657</v>
      </c>
      <c r="J17" s="78">
        <v>39.799999999999955</v>
      </c>
      <c r="K17" s="4"/>
      <c r="L17" s="78">
        <v>-111.50000000000001</v>
      </c>
      <c r="M17" s="78">
        <v>-480.09999999999997</v>
      </c>
      <c r="N17" s="78">
        <v>-52.000000000000227</v>
      </c>
    </row>
    <row r="18" spans="1:16" x14ac:dyDescent="0.3">
      <c r="A18" s="58" t="s">
        <v>115</v>
      </c>
      <c r="B18" s="52">
        <v>-1.8</v>
      </c>
      <c r="C18" s="52">
        <v>-1.1000000000000001</v>
      </c>
      <c r="D18" s="52">
        <v>0.2</v>
      </c>
      <c r="E18" s="52">
        <v>-2.1</v>
      </c>
      <c r="F18" s="52">
        <v>5.7</v>
      </c>
      <c r="G18" s="52">
        <v>-0.6</v>
      </c>
      <c r="H18" s="52">
        <v>-1.6</v>
      </c>
      <c r="I18" s="52">
        <v>-4.2</v>
      </c>
      <c r="J18" s="52">
        <v>-0.5</v>
      </c>
      <c r="K18" s="4"/>
      <c r="L18" s="52">
        <v>-0.2</v>
      </c>
      <c r="M18" s="52">
        <v>-4.8</v>
      </c>
      <c r="N18" s="77">
        <v>-0.69999999999999973</v>
      </c>
    </row>
    <row r="19" spans="1:16" ht="14.5" thickBot="1" x14ac:dyDescent="0.35">
      <c r="A19" s="6" t="s">
        <v>120</v>
      </c>
      <c r="B19" s="82">
        <v>-465.5</v>
      </c>
      <c r="C19" s="83">
        <v>-4.0999999999999996</v>
      </c>
      <c r="D19" s="82">
        <v>-5.8</v>
      </c>
      <c r="E19" s="82">
        <v>-9.5</v>
      </c>
      <c r="F19" s="82">
        <v>-7.6999999999999558</v>
      </c>
      <c r="G19" s="82">
        <v>-21.399999999999945</v>
      </c>
      <c r="H19" s="82">
        <v>-17.000000000000025</v>
      </c>
      <c r="I19" s="82">
        <v>-6.5999999999999659</v>
      </c>
      <c r="J19" s="82">
        <v>39.299999999999955</v>
      </c>
      <c r="K19" s="10"/>
      <c r="L19" s="83">
        <v>-111.70000000000002</v>
      </c>
      <c r="M19" s="83">
        <v>-484.9</v>
      </c>
      <c r="N19" s="82">
        <v>-52.70000000000023</v>
      </c>
    </row>
    <row r="20" spans="1:16" ht="14.5" thickTop="1" x14ac:dyDescent="0.3">
      <c r="A20" s="6"/>
      <c r="B20" s="10"/>
      <c r="C20" s="10"/>
      <c r="D20" s="10"/>
      <c r="E20" s="10"/>
      <c r="F20" s="10"/>
      <c r="G20" s="10"/>
      <c r="H20" s="10"/>
      <c r="I20" s="10"/>
      <c r="J20" s="10"/>
      <c r="K20" s="10"/>
      <c r="L20" s="54"/>
      <c r="M20" s="54"/>
      <c r="N20" s="94"/>
    </row>
    <row r="21" spans="1:16" x14ac:dyDescent="0.3">
      <c r="A21" s="6"/>
      <c r="B21" s="4"/>
      <c r="C21" s="4"/>
      <c r="D21" s="4"/>
      <c r="E21" s="4"/>
      <c r="F21" s="4"/>
      <c r="G21" s="4"/>
      <c r="H21" s="4"/>
      <c r="I21" s="4"/>
      <c r="J21" s="4"/>
      <c r="L21" s="52"/>
      <c r="M21" s="52"/>
      <c r="N21" s="77"/>
    </row>
    <row r="22" spans="1:16" ht="14.15" customHeight="1" x14ac:dyDescent="0.3">
      <c r="A22" s="1" t="s">
        <v>78</v>
      </c>
      <c r="B22" s="109"/>
      <c r="C22" s="109"/>
      <c r="D22" s="109"/>
      <c r="E22" s="109"/>
      <c r="F22" s="109"/>
      <c r="G22" s="109"/>
      <c r="H22" s="109"/>
      <c r="I22" s="109"/>
      <c r="J22" s="109"/>
      <c r="L22" s="117"/>
      <c r="M22" s="117"/>
    </row>
    <row r="23" spans="1:16" x14ac:dyDescent="0.3">
      <c r="B23" s="25">
        <v>43190</v>
      </c>
      <c r="C23" s="25">
        <v>43281</v>
      </c>
      <c r="D23" s="25">
        <v>43373</v>
      </c>
      <c r="E23" s="25">
        <v>43465</v>
      </c>
      <c r="F23" s="25">
        <v>43555</v>
      </c>
      <c r="G23" s="25">
        <v>43646</v>
      </c>
      <c r="H23" s="25">
        <v>43738</v>
      </c>
      <c r="I23" s="25">
        <v>43830</v>
      </c>
      <c r="J23" s="25">
        <v>43921</v>
      </c>
      <c r="L23" s="32">
        <v>43100</v>
      </c>
      <c r="M23" s="32">
        <v>43465</v>
      </c>
      <c r="N23" s="95">
        <v>43830</v>
      </c>
    </row>
    <row r="24" spans="1:16" x14ac:dyDescent="0.3">
      <c r="A24" s="6" t="s">
        <v>66</v>
      </c>
      <c r="B24" s="10">
        <v>120.6</v>
      </c>
      <c r="C24" s="10">
        <v>89.5</v>
      </c>
      <c r="D24" s="10">
        <v>90.2</v>
      </c>
      <c r="E24" s="10">
        <v>94.4</v>
      </c>
      <c r="F24" s="10">
        <v>98.4</v>
      </c>
      <c r="G24" s="10">
        <v>102.9</v>
      </c>
      <c r="H24" s="10">
        <v>104.8</v>
      </c>
      <c r="I24" s="10">
        <v>104.9</v>
      </c>
      <c r="J24" s="10">
        <v>103.1</v>
      </c>
      <c r="L24" s="54">
        <v>368.9</v>
      </c>
      <c r="M24" s="54">
        <v>394.7</v>
      </c>
      <c r="N24" s="10">
        <v>411</v>
      </c>
    </row>
    <row r="25" spans="1:16" x14ac:dyDescent="0.3">
      <c r="A25" s="6" t="s">
        <v>8</v>
      </c>
      <c r="B25" s="42">
        <v>-37.799999999999997</v>
      </c>
      <c r="C25" s="42">
        <v>-2.9</v>
      </c>
      <c r="D25" s="42">
        <v>-3.2</v>
      </c>
      <c r="E25" s="42">
        <v>-3.1</v>
      </c>
      <c r="F25" s="42">
        <v>-3</v>
      </c>
      <c r="G25" s="42">
        <v>-4.7</v>
      </c>
      <c r="H25" s="42">
        <v>-4.0999999999999996</v>
      </c>
      <c r="I25" s="42">
        <v>-4</v>
      </c>
      <c r="J25" s="42">
        <v>-3.5</v>
      </c>
      <c r="L25" s="55">
        <v>-12.2</v>
      </c>
      <c r="M25" s="55">
        <v>-47</v>
      </c>
      <c r="N25" s="55">
        <v>-15.8</v>
      </c>
    </row>
    <row r="26" spans="1:16" x14ac:dyDescent="0.3">
      <c r="A26" s="6" t="s">
        <v>87</v>
      </c>
      <c r="B26" s="42">
        <v>-1.1000000000000001</v>
      </c>
      <c r="C26" s="42">
        <v>0</v>
      </c>
      <c r="D26" s="42">
        <v>0</v>
      </c>
      <c r="E26" s="42">
        <v>0</v>
      </c>
      <c r="F26" s="42">
        <v>0</v>
      </c>
      <c r="G26" s="42">
        <v>0</v>
      </c>
      <c r="H26" s="42">
        <v>0</v>
      </c>
      <c r="I26" s="42">
        <v>0</v>
      </c>
      <c r="J26" s="42">
        <v>0</v>
      </c>
      <c r="K26" s="43"/>
      <c r="L26" s="55">
        <v>0</v>
      </c>
      <c r="M26" s="55">
        <v>-1.1000000000000001</v>
      </c>
      <c r="N26" s="55">
        <v>0</v>
      </c>
    </row>
    <row r="27" spans="1:16" x14ac:dyDescent="0.3">
      <c r="A27" s="6" t="s">
        <v>105</v>
      </c>
      <c r="B27" s="42">
        <v>0</v>
      </c>
      <c r="C27" s="9">
        <v>0</v>
      </c>
      <c r="D27" s="9">
        <v>0</v>
      </c>
      <c r="E27" s="9">
        <v>0</v>
      </c>
      <c r="F27" s="9">
        <v>-0.6</v>
      </c>
      <c r="G27" s="9">
        <v>-0.9</v>
      </c>
      <c r="H27" s="9">
        <v>-1</v>
      </c>
      <c r="I27" s="9">
        <v>-0.9</v>
      </c>
      <c r="J27" s="9">
        <v>-1</v>
      </c>
      <c r="K27" s="43"/>
      <c r="L27" s="55"/>
      <c r="M27" s="55"/>
      <c r="N27" s="51">
        <v>-3.4</v>
      </c>
    </row>
    <row r="28" spans="1:16" x14ac:dyDescent="0.3">
      <c r="A28" s="6" t="s">
        <v>77</v>
      </c>
      <c r="B28" s="30">
        <v>81.7</v>
      </c>
      <c r="C28" s="46">
        <v>86.6</v>
      </c>
      <c r="D28" s="46">
        <v>87</v>
      </c>
      <c r="E28" s="46">
        <v>91.3</v>
      </c>
      <c r="F28" s="46">
        <v>94.800000000000011</v>
      </c>
      <c r="G28" s="46">
        <v>97.3</v>
      </c>
      <c r="H28" s="46">
        <v>99.7</v>
      </c>
      <c r="I28" s="46">
        <v>100</v>
      </c>
      <c r="J28" s="46">
        <v>98.6</v>
      </c>
      <c r="K28" s="10"/>
      <c r="L28" s="50">
        <v>356.7</v>
      </c>
      <c r="M28" s="50">
        <v>346.6</v>
      </c>
      <c r="N28" s="46">
        <v>391.8</v>
      </c>
      <c r="O28" s="13"/>
      <c r="P28" s="13"/>
    </row>
    <row r="29" spans="1:16" ht="9" customHeight="1" x14ac:dyDescent="0.3">
      <c r="A29" s="6"/>
      <c r="B29" s="4"/>
      <c r="C29" s="4"/>
      <c r="D29" s="4"/>
      <c r="E29" s="4"/>
      <c r="F29" s="4"/>
      <c r="G29" s="4"/>
      <c r="H29" s="4"/>
      <c r="I29" s="4"/>
      <c r="J29" s="4"/>
      <c r="L29" s="52"/>
      <c r="M29" s="52"/>
      <c r="N29" s="77"/>
    </row>
    <row r="30" spans="1:16" x14ac:dyDescent="0.3">
      <c r="A30" s="58" t="s">
        <v>67</v>
      </c>
      <c r="B30" s="54">
        <v>195.70000000000002</v>
      </c>
      <c r="C30" s="54">
        <v>249.7</v>
      </c>
      <c r="D30" s="54">
        <v>270.10000000000002</v>
      </c>
      <c r="E30" s="54">
        <v>281.5</v>
      </c>
      <c r="F30" s="54">
        <v>287.2</v>
      </c>
      <c r="G30" s="54">
        <v>298.60000000000002</v>
      </c>
      <c r="H30" s="54">
        <v>323.39999999999998</v>
      </c>
      <c r="I30" s="54">
        <v>341.1</v>
      </c>
      <c r="J30" s="54">
        <v>351.9</v>
      </c>
      <c r="K30" s="10"/>
      <c r="L30" s="54">
        <v>737.89999999999986</v>
      </c>
      <c r="M30" s="54">
        <v>997</v>
      </c>
      <c r="N30" s="54">
        <v>1250.3</v>
      </c>
    </row>
    <row r="31" spans="1:16" x14ac:dyDescent="0.3">
      <c r="A31" s="58" t="s">
        <v>8</v>
      </c>
      <c r="B31" s="55">
        <v>37.799999999999997</v>
      </c>
      <c r="C31" s="55">
        <v>2.9</v>
      </c>
      <c r="D31" s="55">
        <v>3.2</v>
      </c>
      <c r="E31" s="55">
        <v>3.1</v>
      </c>
      <c r="F31" s="55">
        <v>3</v>
      </c>
      <c r="G31" s="55">
        <v>4.7</v>
      </c>
      <c r="H31" s="55">
        <v>4.0999999999999996</v>
      </c>
      <c r="I31" s="55">
        <v>4</v>
      </c>
      <c r="J31" s="55">
        <v>3.5</v>
      </c>
      <c r="L31" s="55">
        <v>12.2</v>
      </c>
      <c r="M31" s="55">
        <v>47</v>
      </c>
      <c r="N31" s="55">
        <v>15.8</v>
      </c>
    </row>
    <row r="32" spans="1:16" x14ac:dyDescent="0.3">
      <c r="A32" s="58" t="s">
        <v>87</v>
      </c>
      <c r="B32" s="55">
        <v>1.1000000000000001</v>
      </c>
      <c r="C32" s="55">
        <v>0</v>
      </c>
      <c r="D32" s="55">
        <v>0</v>
      </c>
      <c r="E32" s="55">
        <v>0</v>
      </c>
      <c r="F32" s="55">
        <v>0</v>
      </c>
      <c r="G32" s="55">
        <v>0</v>
      </c>
      <c r="H32" s="55">
        <v>0</v>
      </c>
      <c r="I32" s="55">
        <v>0</v>
      </c>
      <c r="J32" s="55">
        <v>0</v>
      </c>
      <c r="K32" s="43"/>
      <c r="L32" s="55">
        <v>0</v>
      </c>
      <c r="M32" s="55">
        <v>1.1000000000000001</v>
      </c>
      <c r="N32" s="55">
        <v>0</v>
      </c>
    </row>
    <row r="33" spans="1:16" x14ac:dyDescent="0.3">
      <c r="A33" s="58" t="s">
        <v>105</v>
      </c>
      <c r="B33" s="55">
        <v>0</v>
      </c>
      <c r="C33" s="51">
        <v>0</v>
      </c>
      <c r="D33" s="51">
        <v>0</v>
      </c>
      <c r="E33" s="51">
        <v>0</v>
      </c>
      <c r="F33" s="51">
        <v>0.6</v>
      </c>
      <c r="G33" s="51">
        <v>0.9</v>
      </c>
      <c r="H33" s="51">
        <v>1</v>
      </c>
      <c r="I33" s="51">
        <v>0.9</v>
      </c>
      <c r="J33" s="51">
        <v>1</v>
      </c>
      <c r="K33" s="43"/>
      <c r="L33" s="55"/>
      <c r="M33" s="55"/>
      <c r="N33" s="51">
        <v>3.4</v>
      </c>
    </row>
    <row r="34" spans="1:16" x14ac:dyDescent="0.3">
      <c r="A34" s="58" t="s">
        <v>68</v>
      </c>
      <c r="B34" s="50">
        <v>234.6</v>
      </c>
      <c r="C34" s="75">
        <v>252.6</v>
      </c>
      <c r="D34" s="75">
        <v>273.3</v>
      </c>
      <c r="E34" s="75">
        <v>284.60000000000002</v>
      </c>
      <c r="F34" s="75">
        <v>290.8</v>
      </c>
      <c r="G34" s="75">
        <v>304.2</v>
      </c>
      <c r="H34" s="75">
        <v>328.5</v>
      </c>
      <c r="I34" s="75">
        <v>346</v>
      </c>
      <c r="J34" s="75">
        <v>356.4</v>
      </c>
      <c r="K34" s="10"/>
      <c r="L34" s="50">
        <v>750.09999999999991</v>
      </c>
      <c r="M34" s="50">
        <v>1045.0999999999999</v>
      </c>
      <c r="N34" s="75">
        <v>1269.5</v>
      </c>
      <c r="O34" s="13"/>
      <c r="P34" s="13"/>
    </row>
    <row r="35" spans="1:16" ht="9.65" customHeight="1" x14ac:dyDescent="0.3">
      <c r="A35" s="6"/>
      <c r="B35" s="4"/>
      <c r="C35" s="4"/>
      <c r="D35" s="4"/>
      <c r="E35" s="4"/>
      <c r="F35" s="4"/>
      <c r="G35" s="4"/>
      <c r="H35" s="4"/>
      <c r="I35" s="4"/>
      <c r="J35" s="4"/>
      <c r="L35" s="52"/>
      <c r="M35" s="52"/>
      <c r="N35" s="4"/>
    </row>
    <row r="36" spans="1:16" x14ac:dyDescent="0.3">
      <c r="A36" s="6" t="s">
        <v>69</v>
      </c>
      <c r="B36" s="10">
        <v>378.5</v>
      </c>
      <c r="C36" s="10">
        <v>119.7</v>
      </c>
      <c r="D36" s="10">
        <v>133.19999999999999</v>
      </c>
      <c r="E36" s="10">
        <v>136.80000000000001</v>
      </c>
      <c r="F36" s="10">
        <v>150</v>
      </c>
      <c r="G36" s="10">
        <v>162.4</v>
      </c>
      <c r="H36" s="10">
        <v>172.8</v>
      </c>
      <c r="I36" s="10">
        <v>176.9</v>
      </c>
      <c r="J36" s="10">
        <v>181.8</v>
      </c>
      <c r="K36" s="10"/>
      <c r="L36" s="54">
        <v>380.3</v>
      </c>
      <c r="M36" s="54">
        <v>768.2</v>
      </c>
      <c r="N36" s="10">
        <v>662.1</v>
      </c>
    </row>
    <row r="37" spans="1:16" x14ac:dyDescent="0.3">
      <c r="A37" s="6" t="s">
        <v>8</v>
      </c>
      <c r="B37" s="42">
        <v>-282.89999999999998</v>
      </c>
      <c r="C37" s="42">
        <v>-27.9</v>
      </c>
      <c r="D37" s="42">
        <v>-28.2</v>
      </c>
      <c r="E37" s="42">
        <v>-29.2</v>
      </c>
      <c r="F37" s="42">
        <v>-30.5</v>
      </c>
      <c r="G37" s="42">
        <v>-37.700000000000003</v>
      </c>
      <c r="H37" s="42">
        <v>-38.9</v>
      </c>
      <c r="I37" s="42">
        <v>-40.5</v>
      </c>
      <c r="J37" s="42">
        <v>-37.200000000000003</v>
      </c>
      <c r="L37" s="55">
        <v>-93.1</v>
      </c>
      <c r="M37" s="55">
        <v>-368.2</v>
      </c>
      <c r="N37" s="42">
        <v>-147.6</v>
      </c>
    </row>
    <row r="38" spans="1:16" x14ac:dyDescent="0.3">
      <c r="A38" s="6" t="s">
        <v>87</v>
      </c>
      <c r="B38" s="42">
        <v>-8.3000000000000007</v>
      </c>
      <c r="C38" s="42">
        <v>0</v>
      </c>
      <c r="D38" s="42">
        <v>0</v>
      </c>
      <c r="E38" s="42">
        <v>0</v>
      </c>
      <c r="F38" s="42">
        <v>0</v>
      </c>
      <c r="G38" s="42">
        <v>0</v>
      </c>
      <c r="H38" s="42">
        <v>0</v>
      </c>
      <c r="I38" s="42">
        <v>0</v>
      </c>
      <c r="J38" s="42">
        <v>0</v>
      </c>
      <c r="K38" s="43"/>
      <c r="L38" s="55">
        <v>0</v>
      </c>
      <c r="M38" s="55">
        <v>-8.3000000000000007</v>
      </c>
      <c r="N38" s="42">
        <v>0</v>
      </c>
    </row>
    <row r="39" spans="1:16" x14ac:dyDescent="0.3">
      <c r="A39" s="58" t="s">
        <v>106</v>
      </c>
      <c r="B39" s="42">
        <v>0</v>
      </c>
      <c r="C39" s="9">
        <v>0</v>
      </c>
      <c r="D39" s="9">
        <v>0</v>
      </c>
      <c r="E39" s="9">
        <v>0</v>
      </c>
      <c r="F39" s="9">
        <v>-2.2999999999999998</v>
      </c>
      <c r="G39" s="9">
        <v>-4.0999999999999996</v>
      </c>
      <c r="H39" s="9">
        <v>-4</v>
      </c>
      <c r="I39" s="9">
        <v>-4.0999999999999996</v>
      </c>
      <c r="J39" s="9">
        <v>-4.2</v>
      </c>
      <c r="K39" s="43"/>
      <c r="L39" s="55"/>
      <c r="M39" s="55"/>
      <c r="N39" s="51">
        <v>-14.499999999999998</v>
      </c>
    </row>
    <row r="40" spans="1:16" x14ac:dyDescent="0.3">
      <c r="A40" s="6" t="s">
        <v>70</v>
      </c>
      <c r="B40" s="30">
        <v>87.300000000000026</v>
      </c>
      <c r="C40" s="46">
        <v>91.8</v>
      </c>
      <c r="D40" s="46">
        <v>105</v>
      </c>
      <c r="E40" s="46">
        <v>107.6</v>
      </c>
      <c r="F40" s="46">
        <v>117.2</v>
      </c>
      <c r="G40" s="46">
        <v>120.60000000000001</v>
      </c>
      <c r="H40" s="46">
        <v>129.9</v>
      </c>
      <c r="I40" s="46">
        <v>132.30000000000001</v>
      </c>
      <c r="J40" s="46">
        <v>140.40000000000003</v>
      </c>
      <c r="K40" s="10"/>
      <c r="L40" s="50">
        <v>287.20000000000005</v>
      </c>
      <c r="M40" s="50">
        <v>391.7</v>
      </c>
      <c r="N40" s="46">
        <v>500</v>
      </c>
      <c r="O40" s="13"/>
      <c r="P40" s="13"/>
    </row>
    <row r="41" spans="1:16" ht="13.75" customHeight="1" x14ac:dyDescent="0.3">
      <c r="A41" s="6"/>
      <c r="B41" s="4"/>
      <c r="C41" s="4"/>
      <c r="D41" s="4"/>
      <c r="E41" s="4"/>
      <c r="F41" s="4"/>
      <c r="G41" s="4"/>
      <c r="H41" s="4"/>
      <c r="I41" s="4"/>
      <c r="J41" s="4"/>
      <c r="L41" s="52"/>
      <c r="M41" s="52"/>
      <c r="N41" s="4"/>
    </row>
    <row r="42" spans="1:16" x14ac:dyDescent="0.3">
      <c r="A42" s="6" t="s">
        <v>71</v>
      </c>
      <c r="B42" s="10">
        <v>157</v>
      </c>
      <c r="C42" s="10">
        <v>87.4</v>
      </c>
      <c r="D42" s="10">
        <v>95</v>
      </c>
      <c r="E42" s="10">
        <v>100.2</v>
      </c>
      <c r="F42" s="10">
        <v>101.5</v>
      </c>
      <c r="G42" s="10">
        <v>107.3</v>
      </c>
      <c r="H42" s="10">
        <v>108.2</v>
      </c>
      <c r="I42" s="10">
        <v>106.3</v>
      </c>
      <c r="J42" s="10">
        <v>104.3</v>
      </c>
      <c r="K42" s="10"/>
      <c r="L42" s="54">
        <v>314</v>
      </c>
      <c r="M42" s="54">
        <v>439.6</v>
      </c>
      <c r="N42" s="10">
        <v>423.3</v>
      </c>
    </row>
    <row r="43" spans="1:16" x14ac:dyDescent="0.3">
      <c r="A43" s="6" t="s">
        <v>8</v>
      </c>
      <c r="B43" s="42">
        <v>-72.400000000000006</v>
      </c>
      <c r="C43" s="42">
        <v>-7.9</v>
      </c>
      <c r="D43" s="42">
        <v>-8.1</v>
      </c>
      <c r="E43" s="42">
        <v>-5.9</v>
      </c>
      <c r="F43" s="42">
        <v>-7.1</v>
      </c>
      <c r="G43" s="42">
        <v>-8.8000000000000007</v>
      </c>
      <c r="H43" s="42">
        <v>-7.7</v>
      </c>
      <c r="I43" s="42">
        <v>-7.8</v>
      </c>
      <c r="J43" s="42">
        <v>-6.7</v>
      </c>
      <c r="L43" s="55">
        <v>-33.700000000000003</v>
      </c>
      <c r="M43" s="55">
        <v>-94.3</v>
      </c>
      <c r="N43" s="42">
        <v>-31.400000000000002</v>
      </c>
    </row>
    <row r="44" spans="1:16" x14ac:dyDescent="0.3">
      <c r="A44" s="6" t="s">
        <v>87</v>
      </c>
      <c r="B44" s="42">
        <v>-2.2000000000000002</v>
      </c>
      <c r="C44" s="42">
        <v>0</v>
      </c>
      <c r="D44" s="42">
        <v>0</v>
      </c>
      <c r="E44" s="42">
        <v>0</v>
      </c>
      <c r="F44" s="42">
        <v>0</v>
      </c>
      <c r="G44" s="42">
        <v>0</v>
      </c>
      <c r="H44" s="42">
        <v>0</v>
      </c>
      <c r="I44" s="42">
        <v>0</v>
      </c>
      <c r="J44" s="42">
        <v>0</v>
      </c>
      <c r="K44" s="43"/>
      <c r="L44" s="55">
        <v>0</v>
      </c>
      <c r="M44" s="55">
        <v>-2.2000000000000002</v>
      </c>
      <c r="N44" s="42">
        <v>0</v>
      </c>
    </row>
    <row r="45" spans="1:16" x14ac:dyDescent="0.3">
      <c r="A45" s="6" t="s">
        <v>105</v>
      </c>
      <c r="B45" s="42">
        <v>0</v>
      </c>
      <c r="C45" s="9">
        <v>0</v>
      </c>
      <c r="D45" s="9">
        <v>0</v>
      </c>
      <c r="E45" s="9">
        <v>0</v>
      </c>
      <c r="F45" s="9">
        <v>-0.8</v>
      </c>
      <c r="G45" s="9">
        <v>-1.4</v>
      </c>
      <c r="H45" s="9">
        <v>-1.4</v>
      </c>
      <c r="I45" s="9">
        <v>-1.4</v>
      </c>
      <c r="J45" s="9">
        <v>-1.3</v>
      </c>
      <c r="K45" s="43"/>
      <c r="L45" s="55"/>
      <c r="M45" s="55"/>
      <c r="N45" s="51">
        <v>-5</v>
      </c>
    </row>
    <row r="46" spans="1:16" x14ac:dyDescent="0.3">
      <c r="A46" s="6" t="s">
        <v>72</v>
      </c>
      <c r="B46" s="30">
        <v>82.399999999999991</v>
      </c>
      <c r="C46" s="46">
        <v>79.5</v>
      </c>
      <c r="D46" s="46">
        <v>86.9</v>
      </c>
      <c r="E46" s="46">
        <v>94.3</v>
      </c>
      <c r="F46" s="46">
        <v>93.600000000000009</v>
      </c>
      <c r="G46" s="46">
        <v>97.1</v>
      </c>
      <c r="H46" s="46">
        <v>99.1</v>
      </c>
      <c r="I46" s="46">
        <v>97.1</v>
      </c>
      <c r="J46" s="46">
        <v>96.3</v>
      </c>
      <c r="K46" s="10"/>
      <c r="L46" s="50">
        <v>280.3</v>
      </c>
      <c r="M46" s="50">
        <v>343.1</v>
      </c>
      <c r="N46" s="46">
        <v>386.90000000000003</v>
      </c>
      <c r="O46" s="13"/>
      <c r="P46" s="13"/>
    </row>
    <row r="47" spans="1:16" ht="17.25" customHeight="1" x14ac:dyDescent="0.3">
      <c r="A47" s="6"/>
      <c r="B47" s="4"/>
      <c r="C47" s="4"/>
      <c r="D47" s="4"/>
      <c r="E47" s="4"/>
      <c r="F47" s="4"/>
      <c r="G47" s="4"/>
      <c r="H47" s="4"/>
      <c r="I47" s="4"/>
      <c r="J47" s="4"/>
      <c r="L47" s="52"/>
      <c r="M47" s="52"/>
      <c r="N47" s="4"/>
    </row>
    <row r="48" spans="1:16" x14ac:dyDescent="0.3">
      <c r="A48" s="6" t="s">
        <v>73</v>
      </c>
      <c r="B48" s="10">
        <v>126.1</v>
      </c>
      <c r="C48" s="10">
        <v>49.8</v>
      </c>
      <c r="D48" s="10">
        <v>50.8</v>
      </c>
      <c r="E48" s="10">
        <v>56.5</v>
      </c>
      <c r="F48" s="10">
        <v>57</v>
      </c>
      <c r="G48" s="10">
        <v>62.9</v>
      </c>
      <c r="H48" s="10">
        <v>61</v>
      </c>
      <c r="I48" s="10">
        <v>64.5</v>
      </c>
      <c r="J48" s="10">
        <v>39</v>
      </c>
      <c r="K48" s="10"/>
      <c r="L48" s="54">
        <v>157.30000000000001</v>
      </c>
      <c r="M48" s="54">
        <v>283.2</v>
      </c>
      <c r="N48" s="10">
        <v>245.4</v>
      </c>
    </row>
    <row r="49" spans="1:16" x14ac:dyDescent="0.3">
      <c r="A49" s="6" t="s">
        <v>8</v>
      </c>
      <c r="B49" s="42">
        <v>-93.4</v>
      </c>
      <c r="C49" s="42">
        <v>-16.399999999999999</v>
      </c>
      <c r="D49" s="42">
        <v>-15.5</v>
      </c>
      <c r="E49" s="42">
        <v>-15.3</v>
      </c>
      <c r="F49" s="42">
        <v>-15</v>
      </c>
      <c r="G49" s="42">
        <v>-16.899999999999999</v>
      </c>
      <c r="H49" s="42">
        <v>-17.5</v>
      </c>
      <c r="I49" s="42">
        <v>-17</v>
      </c>
      <c r="J49" s="42">
        <v>7.6</v>
      </c>
      <c r="K49" s="43"/>
      <c r="L49" s="55">
        <v>-25.6</v>
      </c>
      <c r="M49" s="55">
        <v>-140.6</v>
      </c>
      <c r="N49" s="42">
        <v>-66.400000000000006</v>
      </c>
    </row>
    <row r="50" spans="1:16" x14ac:dyDescent="0.3">
      <c r="A50" s="58" t="s">
        <v>98</v>
      </c>
      <c r="B50" s="42">
        <v>0</v>
      </c>
      <c r="C50" s="42">
        <v>0</v>
      </c>
      <c r="D50" s="42">
        <v>0</v>
      </c>
      <c r="E50" s="42">
        <v>0</v>
      </c>
      <c r="F50" s="42">
        <v>0</v>
      </c>
      <c r="G50" s="42">
        <v>0</v>
      </c>
      <c r="H50" s="42">
        <v>0</v>
      </c>
      <c r="I50" s="42">
        <v>0</v>
      </c>
      <c r="J50" s="42">
        <v>0</v>
      </c>
      <c r="L50" s="55">
        <v>-9.4</v>
      </c>
      <c r="M50" s="55">
        <v>0</v>
      </c>
      <c r="N50" s="42">
        <v>0</v>
      </c>
    </row>
    <row r="51" spans="1:16" x14ac:dyDescent="0.3">
      <c r="A51" s="6" t="s">
        <v>87</v>
      </c>
      <c r="B51" s="42">
        <v>-2.2999999999999998</v>
      </c>
      <c r="C51" s="42">
        <v>0</v>
      </c>
      <c r="D51" s="42">
        <v>0</v>
      </c>
      <c r="E51" s="42">
        <v>0</v>
      </c>
      <c r="F51" s="42">
        <v>0</v>
      </c>
      <c r="G51" s="42">
        <v>0</v>
      </c>
      <c r="H51" s="42">
        <v>0</v>
      </c>
      <c r="I51" s="42">
        <v>0</v>
      </c>
      <c r="J51" s="42">
        <v>0</v>
      </c>
      <c r="K51" s="43"/>
      <c r="L51" s="55">
        <v>0</v>
      </c>
      <c r="M51" s="55">
        <v>-2.2999999999999998</v>
      </c>
      <c r="N51" s="42">
        <v>0</v>
      </c>
    </row>
    <row r="52" spans="1:16" x14ac:dyDescent="0.3">
      <c r="A52" s="58" t="s">
        <v>106</v>
      </c>
      <c r="B52" s="42">
        <v>0</v>
      </c>
      <c r="C52" s="9">
        <v>0</v>
      </c>
      <c r="D52" s="9">
        <v>0</v>
      </c>
      <c r="E52" s="9">
        <v>0</v>
      </c>
      <c r="F52" s="9">
        <v>-1</v>
      </c>
      <c r="G52" s="9">
        <v>0</v>
      </c>
      <c r="H52" s="9">
        <v>0</v>
      </c>
      <c r="I52" s="9">
        <v>-0.4</v>
      </c>
      <c r="J52" s="9">
        <v>0</v>
      </c>
      <c r="K52" s="43"/>
      <c r="L52" s="55">
        <v>0</v>
      </c>
      <c r="M52" s="55">
        <v>0</v>
      </c>
      <c r="N52" s="51">
        <v>-1.4</v>
      </c>
    </row>
    <row r="53" spans="1:16" x14ac:dyDescent="0.3">
      <c r="A53" s="6" t="s">
        <v>74</v>
      </c>
      <c r="B53" s="30">
        <v>30.399999999999988</v>
      </c>
      <c r="C53" s="46">
        <v>33.4</v>
      </c>
      <c r="D53" s="46">
        <v>35.299999999999997</v>
      </c>
      <c r="E53" s="46">
        <v>41.2</v>
      </c>
      <c r="F53" s="46">
        <v>41</v>
      </c>
      <c r="G53" s="46">
        <v>46</v>
      </c>
      <c r="H53" s="46">
        <v>43.5</v>
      </c>
      <c r="I53" s="46">
        <v>47.1</v>
      </c>
      <c r="J53" s="46">
        <v>46.6</v>
      </c>
      <c r="K53" s="10"/>
      <c r="L53" s="50">
        <v>122.30000000000001</v>
      </c>
      <c r="M53" s="50">
        <v>140.30000000000001</v>
      </c>
      <c r="N53" s="46">
        <v>177.6</v>
      </c>
      <c r="O53" s="13"/>
      <c r="P53" s="13"/>
    </row>
    <row r="54" spans="1:16" ht="14.25" customHeight="1" x14ac:dyDescent="0.3">
      <c r="A54" s="6"/>
      <c r="B54" s="4"/>
      <c r="C54" s="4"/>
      <c r="D54" s="4"/>
      <c r="E54" s="4"/>
      <c r="F54" s="4"/>
      <c r="G54" s="4"/>
      <c r="H54" s="4"/>
      <c r="I54" s="4"/>
      <c r="J54" s="4"/>
      <c r="L54" s="52"/>
      <c r="M54" s="52"/>
      <c r="N54" s="4"/>
    </row>
    <row r="55" spans="1:16" x14ac:dyDescent="0.3">
      <c r="A55" s="58" t="s">
        <v>75</v>
      </c>
      <c r="B55" s="54">
        <v>661.6</v>
      </c>
      <c r="C55" s="54">
        <v>256.89999999999998</v>
      </c>
      <c r="D55" s="54">
        <v>279</v>
      </c>
      <c r="E55" s="54">
        <v>293.5</v>
      </c>
      <c r="F55" s="54">
        <v>308.5</v>
      </c>
      <c r="G55" s="54">
        <v>332.6</v>
      </c>
      <c r="H55" s="54">
        <v>342</v>
      </c>
      <c r="I55" s="54">
        <v>347.70000000000005</v>
      </c>
      <c r="J55" s="54">
        <v>325.10000000000002</v>
      </c>
      <c r="K55" s="10"/>
      <c r="L55" s="54">
        <v>851.6</v>
      </c>
      <c r="M55" s="54">
        <v>1491</v>
      </c>
      <c r="N55" s="54">
        <v>1330.8000000000002</v>
      </c>
    </row>
    <row r="56" spans="1:16" x14ac:dyDescent="0.3">
      <c r="A56" s="58" t="s">
        <v>8</v>
      </c>
      <c r="B56" s="55">
        <v>-448.69999999999993</v>
      </c>
      <c r="C56" s="55">
        <v>-52.199999999999996</v>
      </c>
      <c r="D56" s="55">
        <v>-51.8</v>
      </c>
      <c r="E56" s="55">
        <v>-50.4</v>
      </c>
      <c r="F56" s="55">
        <v>-52.6</v>
      </c>
      <c r="G56" s="55">
        <v>-63.4</v>
      </c>
      <c r="H56" s="55">
        <v>-64.099999999999994</v>
      </c>
      <c r="I56" s="55">
        <v>-65.3</v>
      </c>
      <c r="J56" s="55">
        <v>-36.300000000000004</v>
      </c>
      <c r="K56" s="43"/>
      <c r="L56" s="55">
        <v>-152.39999999999998</v>
      </c>
      <c r="M56" s="55">
        <v>-603.1</v>
      </c>
      <c r="N56" s="55">
        <v>-245.4</v>
      </c>
    </row>
    <row r="57" spans="1:16" x14ac:dyDescent="0.3">
      <c r="A57" s="58" t="s">
        <v>98</v>
      </c>
      <c r="B57" s="55">
        <v>0</v>
      </c>
      <c r="C57" s="55">
        <v>0</v>
      </c>
      <c r="D57" s="55">
        <v>0</v>
      </c>
      <c r="E57" s="55">
        <v>0</v>
      </c>
      <c r="F57" s="55">
        <v>0</v>
      </c>
      <c r="G57" s="55">
        <v>0</v>
      </c>
      <c r="H57" s="55">
        <v>0</v>
      </c>
      <c r="I57" s="55">
        <v>0</v>
      </c>
      <c r="J57" s="55">
        <v>0</v>
      </c>
      <c r="L57" s="55">
        <v>-9.4</v>
      </c>
      <c r="M57" s="55">
        <v>0</v>
      </c>
      <c r="N57" s="55">
        <v>0</v>
      </c>
    </row>
    <row r="58" spans="1:16" x14ac:dyDescent="0.3">
      <c r="A58" s="58" t="s">
        <v>87</v>
      </c>
      <c r="B58" s="55">
        <v>-12.8</v>
      </c>
      <c r="C58" s="55">
        <v>0</v>
      </c>
      <c r="D58" s="55">
        <v>0</v>
      </c>
      <c r="E58" s="55">
        <v>0</v>
      </c>
      <c r="F58" s="55">
        <v>0</v>
      </c>
      <c r="G58" s="55">
        <v>0</v>
      </c>
      <c r="H58" s="55">
        <v>0</v>
      </c>
      <c r="I58" s="55">
        <v>0</v>
      </c>
      <c r="J58" s="55">
        <v>0</v>
      </c>
      <c r="K58" s="43"/>
      <c r="L58" s="55">
        <v>0</v>
      </c>
      <c r="M58" s="55">
        <v>-12.8</v>
      </c>
      <c r="N58" s="55">
        <v>0</v>
      </c>
    </row>
    <row r="59" spans="1:16" x14ac:dyDescent="0.3">
      <c r="A59" s="58" t="s">
        <v>106</v>
      </c>
      <c r="B59" s="55">
        <v>0</v>
      </c>
      <c r="C59" s="55">
        <v>0</v>
      </c>
      <c r="D59" s="55">
        <v>0</v>
      </c>
      <c r="E59" s="55">
        <v>0</v>
      </c>
      <c r="F59" s="55">
        <v>-3.3</v>
      </c>
      <c r="G59" s="55">
        <v>-4.0999999999999996</v>
      </c>
      <c r="H59" s="55">
        <v>-4</v>
      </c>
      <c r="I59" s="55">
        <v>-4.5</v>
      </c>
      <c r="J59" s="55">
        <v>-4.2</v>
      </c>
      <c r="K59" s="43"/>
      <c r="L59" s="55">
        <v>0</v>
      </c>
      <c r="M59" s="55">
        <v>0</v>
      </c>
      <c r="N59" s="55">
        <v>-15.899999999999999</v>
      </c>
    </row>
    <row r="60" spans="1:16" x14ac:dyDescent="0.3">
      <c r="A60" s="58" t="s">
        <v>105</v>
      </c>
      <c r="B60" s="55">
        <v>0</v>
      </c>
      <c r="C60" s="51">
        <v>0</v>
      </c>
      <c r="D60" s="51">
        <v>0</v>
      </c>
      <c r="E60" s="51">
        <v>0</v>
      </c>
      <c r="F60" s="51">
        <v>-0.8</v>
      </c>
      <c r="G60" s="51">
        <v>-1.4</v>
      </c>
      <c r="H60" s="51">
        <v>-1.4</v>
      </c>
      <c r="I60" s="51">
        <v>-1.4</v>
      </c>
      <c r="J60" s="51">
        <v>-1.3</v>
      </c>
      <c r="K60" s="43"/>
      <c r="L60" s="55">
        <v>0</v>
      </c>
      <c r="M60" s="55">
        <v>0</v>
      </c>
      <c r="N60" s="51">
        <v>-5</v>
      </c>
    </row>
    <row r="61" spans="1:16" x14ac:dyDescent="0.3">
      <c r="A61" s="58" t="s">
        <v>76</v>
      </c>
      <c r="B61" s="50">
        <v>200.10000000000008</v>
      </c>
      <c r="C61" s="75">
        <v>204.7</v>
      </c>
      <c r="D61" s="75">
        <v>227.2</v>
      </c>
      <c r="E61" s="75">
        <v>243.1</v>
      </c>
      <c r="F61" s="75">
        <v>251.79999999999998</v>
      </c>
      <c r="G61" s="75">
        <v>263.70000000000005</v>
      </c>
      <c r="H61" s="75">
        <v>272.5</v>
      </c>
      <c r="I61" s="75">
        <v>276.50000000000006</v>
      </c>
      <c r="J61" s="75">
        <v>283.3</v>
      </c>
      <c r="K61" s="10"/>
      <c r="L61" s="50">
        <v>689.80000000000007</v>
      </c>
      <c r="M61" s="50">
        <v>875.1</v>
      </c>
      <c r="N61" s="75">
        <v>1064.5</v>
      </c>
      <c r="O61" s="13"/>
      <c r="P61" s="13"/>
    </row>
    <row r="62" spans="1:16" ht="11.5" customHeight="1" x14ac:dyDescent="0.3">
      <c r="A62" s="6"/>
      <c r="B62" s="4"/>
      <c r="C62" s="4"/>
      <c r="D62" s="4"/>
      <c r="E62" s="4"/>
      <c r="F62" s="4"/>
      <c r="G62" s="4"/>
      <c r="H62" s="4"/>
      <c r="I62" s="4"/>
      <c r="J62" s="4"/>
      <c r="L62" s="52"/>
      <c r="M62" s="52"/>
      <c r="N62" s="4"/>
    </row>
    <row r="63" spans="1:16" x14ac:dyDescent="0.3">
      <c r="A63" s="6" t="s">
        <v>134</v>
      </c>
      <c r="B63" s="10">
        <v>-465.9</v>
      </c>
      <c r="C63" s="10">
        <v>-7.2</v>
      </c>
      <c r="D63" s="10">
        <v>-8.9</v>
      </c>
      <c r="E63" s="10">
        <v>-12</v>
      </c>
      <c r="F63" s="10">
        <v>-21.299999999999955</v>
      </c>
      <c r="G63" s="10">
        <v>-33.999999999999943</v>
      </c>
      <c r="H63" s="10">
        <v>-18.600000000000023</v>
      </c>
      <c r="I63" s="10">
        <v>-6.5999999999999659</v>
      </c>
      <c r="J63" s="10">
        <v>26.799999999999955</v>
      </c>
      <c r="K63" s="10"/>
      <c r="L63" s="54">
        <v>-113.70000000000002</v>
      </c>
      <c r="M63" s="54">
        <v>-494</v>
      </c>
      <c r="N63" s="10">
        <v>-80.500000000000227</v>
      </c>
    </row>
    <row r="64" spans="1:16" x14ac:dyDescent="0.3">
      <c r="A64" s="6" t="s">
        <v>8</v>
      </c>
      <c r="B64" s="42">
        <v>486.49999999999994</v>
      </c>
      <c r="C64" s="42">
        <v>55.1</v>
      </c>
      <c r="D64" s="42">
        <v>55</v>
      </c>
      <c r="E64" s="42">
        <v>53.5</v>
      </c>
      <c r="F64" s="42">
        <v>55.6</v>
      </c>
      <c r="G64" s="42">
        <v>68.099999999999994</v>
      </c>
      <c r="H64" s="42">
        <v>68.199999999999989</v>
      </c>
      <c r="I64" s="42">
        <v>69.3</v>
      </c>
      <c r="J64" s="42">
        <v>39.800000000000004</v>
      </c>
      <c r="L64" s="55">
        <v>164.6</v>
      </c>
      <c r="M64" s="55">
        <v>650.1</v>
      </c>
      <c r="N64" s="42">
        <v>261.2</v>
      </c>
    </row>
    <row r="65" spans="1:16" x14ac:dyDescent="0.3">
      <c r="A65" s="58" t="s">
        <v>98</v>
      </c>
      <c r="B65" s="42">
        <v>0</v>
      </c>
      <c r="C65" s="42">
        <v>0</v>
      </c>
      <c r="D65" s="42">
        <v>0</v>
      </c>
      <c r="E65" s="42">
        <v>0</v>
      </c>
      <c r="F65" s="42">
        <v>0</v>
      </c>
      <c r="G65" s="42">
        <v>0</v>
      </c>
      <c r="H65" s="42">
        <v>0</v>
      </c>
      <c r="I65" s="42">
        <v>0</v>
      </c>
      <c r="J65" s="42">
        <v>0</v>
      </c>
      <c r="L65" s="55">
        <v>9.4</v>
      </c>
      <c r="M65" s="55">
        <v>0</v>
      </c>
      <c r="N65" s="42">
        <v>0</v>
      </c>
    </row>
    <row r="66" spans="1:16" x14ac:dyDescent="0.3">
      <c r="A66" s="6" t="s">
        <v>87</v>
      </c>
      <c r="B66" s="42">
        <v>13.9</v>
      </c>
      <c r="C66" s="42">
        <v>0</v>
      </c>
      <c r="D66" s="42">
        <v>0</v>
      </c>
      <c r="E66" s="42">
        <v>0</v>
      </c>
      <c r="F66" s="42">
        <v>0</v>
      </c>
      <c r="G66" s="42">
        <v>0</v>
      </c>
      <c r="H66" s="42">
        <v>0</v>
      </c>
      <c r="I66" s="42">
        <v>0</v>
      </c>
      <c r="J66" s="42">
        <v>0</v>
      </c>
      <c r="K66" s="43"/>
      <c r="L66" s="55">
        <v>0</v>
      </c>
      <c r="M66" s="55">
        <v>13.9</v>
      </c>
      <c r="N66" s="42">
        <v>0</v>
      </c>
    </row>
    <row r="67" spans="1:16" x14ac:dyDescent="0.3">
      <c r="A67" s="58" t="s">
        <v>106</v>
      </c>
      <c r="B67" s="42">
        <v>0</v>
      </c>
      <c r="C67" s="42">
        <v>0</v>
      </c>
      <c r="D67" s="42">
        <v>0</v>
      </c>
      <c r="E67" s="42">
        <v>0</v>
      </c>
      <c r="F67" s="42">
        <v>3.3</v>
      </c>
      <c r="G67" s="42">
        <v>4.0999999999999996</v>
      </c>
      <c r="H67" s="42">
        <v>4</v>
      </c>
      <c r="I67" s="42">
        <v>4.5</v>
      </c>
      <c r="J67" s="42">
        <v>4.2</v>
      </c>
      <c r="K67" s="43"/>
      <c r="L67" s="55">
        <v>0</v>
      </c>
      <c r="M67" s="55">
        <v>0</v>
      </c>
      <c r="N67" s="42">
        <v>15.899999999999999</v>
      </c>
    </row>
    <row r="68" spans="1:16" x14ac:dyDescent="0.3">
      <c r="A68" s="6" t="s">
        <v>105</v>
      </c>
      <c r="B68" s="42">
        <v>0</v>
      </c>
      <c r="C68" s="9">
        <v>0</v>
      </c>
      <c r="D68" s="9">
        <v>0</v>
      </c>
      <c r="E68" s="9">
        <v>0</v>
      </c>
      <c r="F68" s="9">
        <v>1.4</v>
      </c>
      <c r="G68" s="9">
        <v>2.2999999999999998</v>
      </c>
      <c r="H68" s="9">
        <v>2.4</v>
      </c>
      <c r="I68" s="9">
        <v>2.2999999999999998</v>
      </c>
      <c r="J68" s="9">
        <v>2.2999999999999998</v>
      </c>
      <c r="K68" s="43"/>
      <c r="L68" s="55">
        <v>0</v>
      </c>
      <c r="M68" s="55">
        <v>0</v>
      </c>
      <c r="N68" s="9">
        <v>8.4</v>
      </c>
    </row>
    <row r="69" spans="1:16" x14ac:dyDescent="0.3">
      <c r="A69" s="58" t="s">
        <v>132</v>
      </c>
      <c r="B69" s="30">
        <v>34.499999999999964</v>
      </c>
      <c r="C69" s="46">
        <v>47.9</v>
      </c>
      <c r="D69" s="46">
        <v>46.1</v>
      </c>
      <c r="E69" s="46">
        <v>41.5</v>
      </c>
      <c r="F69" s="46">
        <v>39.000000000000043</v>
      </c>
      <c r="G69" s="46">
        <v>40.50000000000005</v>
      </c>
      <c r="H69" s="46">
        <v>55.999999999999964</v>
      </c>
      <c r="I69" s="46">
        <v>69.500000000000028</v>
      </c>
      <c r="J69" s="46">
        <v>73.099999999999966</v>
      </c>
      <c r="K69" s="10"/>
      <c r="L69" s="50">
        <v>60.299999999999976</v>
      </c>
      <c r="M69" s="50">
        <v>170</v>
      </c>
      <c r="N69" s="46">
        <v>204.99999999999977</v>
      </c>
      <c r="O69" s="13"/>
      <c r="P69" s="13"/>
    </row>
    <row r="70" spans="1:16" x14ac:dyDescent="0.3">
      <c r="A70" s="6"/>
      <c r="B70" s="46"/>
      <c r="C70" s="46"/>
      <c r="D70" s="46"/>
      <c r="E70" s="46"/>
      <c r="F70" s="46"/>
      <c r="G70" s="46"/>
      <c r="H70" s="46"/>
      <c r="I70" s="46"/>
      <c r="J70" s="46"/>
      <c r="K70" s="10"/>
      <c r="L70" s="75"/>
      <c r="M70" s="75"/>
      <c r="N70" s="46"/>
      <c r="O70" s="13"/>
      <c r="P70" s="13"/>
    </row>
    <row r="71" spans="1:16" x14ac:dyDescent="0.3">
      <c r="A71" s="6" t="s">
        <v>116</v>
      </c>
      <c r="B71" s="10">
        <v>3.4</v>
      </c>
      <c r="C71" s="10">
        <v>2.2000000000000002</v>
      </c>
      <c r="D71" s="10">
        <v>0.5</v>
      </c>
      <c r="E71" s="10">
        <v>0.7</v>
      </c>
      <c r="F71" s="10">
        <v>4.2</v>
      </c>
      <c r="G71" s="10">
        <v>10</v>
      </c>
      <c r="H71" s="54">
        <v>0.2</v>
      </c>
      <c r="I71" s="54">
        <v>1.6</v>
      </c>
      <c r="J71" s="54">
        <v>10.6</v>
      </c>
      <c r="L71" s="10">
        <v>13.2</v>
      </c>
      <c r="M71" s="10">
        <v>6.8</v>
      </c>
      <c r="N71" s="54">
        <v>15.999999999999998</v>
      </c>
      <c r="O71" s="13"/>
      <c r="P71" s="13"/>
    </row>
    <row r="72" spans="1:16" x14ac:dyDescent="0.3">
      <c r="A72" s="58" t="s">
        <v>123</v>
      </c>
      <c r="B72" s="4">
        <v>0</v>
      </c>
      <c r="C72" s="4">
        <v>0</v>
      </c>
      <c r="D72" s="4">
        <v>0</v>
      </c>
      <c r="E72" s="4">
        <v>0</v>
      </c>
      <c r="F72" s="4">
        <v>0</v>
      </c>
      <c r="G72" s="4">
        <v>-7.4</v>
      </c>
      <c r="H72" s="4">
        <v>1.7</v>
      </c>
      <c r="I72" s="4">
        <v>1.2</v>
      </c>
      <c r="J72" s="4">
        <v>-11</v>
      </c>
      <c r="L72" s="4">
        <v>0</v>
      </c>
      <c r="M72" s="4">
        <v>0</v>
      </c>
      <c r="N72" s="4">
        <v>-4.5</v>
      </c>
      <c r="O72" s="13"/>
      <c r="P72" s="13"/>
    </row>
    <row r="73" spans="1:16" x14ac:dyDescent="0.3">
      <c r="A73" s="6" t="s">
        <v>135</v>
      </c>
      <c r="B73" s="30">
        <v>3.4</v>
      </c>
      <c r="C73" s="30">
        <v>2.2000000000000002</v>
      </c>
      <c r="D73" s="30">
        <v>0.5</v>
      </c>
      <c r="E73" s="30">
        <v>0.7</v>
      </c>
      <c r="F73" s="30">
        <v>4.2</v>
      </c>
      <c r="G73" s="30">
        <v>2.5999999999999996</v>
      </c>
      <c r="H73" s="30">
        <v>1.9</v>
      </c>
      <c r="I73" s="30">
        <v>2.8</v>
      </c>
      <c r="J73" s="30">
        <v>-0.40000000000000036</v>
      </c>
      <c r="L73" s="30">
        <v>13.2</v>
      </c>
      <c r="M73" s="30">
        <v>6.8</v>
      </c>
      <c r="N73" s="30">
        <v>11.499999999999998</v>
      </c>
      <c r="O73" s="13"/>
      <c r="P73" s="13"/>
    </row>
    <row r="74" spans="1:16" x14ac:dyDescent="0.3">
      <c r="A74" s="6"/>
      <c r="B74" s="14"/>
      <c r="C74" s="14"/>
      <c r="D74" s="14"/>
      <c r="E74" s="14"/>
      <c r="F74" s="14"/>
      <c r="G74" s="14"/>
      <c r="H74" s="14"/>
      <c r="I74" s="14"/>
      <c r="J74" s="14"/>
      <c r="L74" s="52"/>
      <c r="M74" s="52"/>
      <c r="N74" s="14"/>
      <c r="O74" s="13"/>
      <c r="P74" s="13"/>
    </row>
    <row r="75" spans="1:16" x14ac:dyDescent="0.3">
      <c r="A75" s="58" t="s">
        <v>117</v>
      </c>
      <c r="B75" s="10">
        <v>-1.8</v>
      </c>
      <c r="C75" s="10">
        <v>-1.1000000000000001</v>
      </c>
      <c r="D75" s="10">
        <v>0.2</v>
      </c>
      <c r="E75" s="10">
        <v>-2.1</v>
      </c>
      <c r="F75" s="10">
        <v>5.7</v>
      </c>
      <c r="G75" s="10">
        <v>-0.6</v>
      </c>
      <c r="H75" s="10">
        <v>-1.6</v>
      </c>
      <c r="I75" s="10">
        <v>-4.2</v>
      </c>
      <c r="J75" s="10">
        <v>-0.5</v>
      </c>
      <c r="L75" s="10">
        <v>-0.2</v>
      </c>
      <c r="M75" s="10">
        <v>-4.8</v>
      </c>
      <c r="N75" s="10">
        <v>-0.69999999999999973</v>
      </c>
      <c r="O75" s="13"/>
      <c r="P75" s="13"/>
    </row>
    <row r="76" spans="1:16" x14ac:dyDescent="0.3">
      <c r="A76" s="6" t="s">
        <v>118</v>
      </c>
      <c r="B76" s="4">
        <v>-4</v>
      </c>
      <c r="C76" s="4">
        <v>-3</v>
      </c>
      <c r="D76" s="4">
        <v>-4.2</v>
      </c>
      <c r="E76" s="4">
        <v>-1.7</v>
      </c>
      <c r="F76" s="4">
        <v>-10.9</v>
      </c>
      <c r="G76" s="4">
        <v>-3.7</v>
      </c>
      <c r="H76" s="52">
        <v>-3.4</v>
      </c>
      <c r="I76" s="52">
        <v>-3.3</v>
      </c>
      <c r="J76" s="52">
        <v>-4.8</v>
      </c>
      <c r="L76" s="4">
        <v>-2.4000000000000004</v>
      </c>
      <c r="M76" s="4">
        <v>-12.899999999999999</v>
      </c>
      <c r="N76" s="52">
        <v>-21.3</v>
      </c>
      <c r="O76" s="13"/>
      <c r="P76" s="13"/>
    </row>
    <row r="77" spans="1:16" x14ac:dyDescent="0.3">
      <c r="A77" s="58" t="s">
        <v>133</v>
      </c>
      <c r="B77" s="30">
        <v>-5.8</v>
      </c>
      <c r="C77" s="30">
        <v>-4.0999999999999996</v>
      </c>
      <c r="D77" s="30">
        <v>-4</v>
      </c>
      <c r="E77" s="30">
        <v>-3.8</v>
      </c>
      <c r="F77" s="30">
        <v>-5.2</v>
      </c>
      <c r="G77" s="30">
        <v>-4.3</v>
      </c>
      <c r="H77" s="30">
        <v>-5</v>
      </c>
      <c r="I77" s="30">
        <v>-7.5</v>
      </c>
      <c r="J77" s="30">
        <v>-5.3</v>
      </c>
      <c r="L77" s="30">
        <v>-2.6000000000000005</v>
      </c>
      <c r="M77" s="30">
        <v>-17.7</v>
      </c>
      <c r="N77" s="30">
        <v>-22</v>
      </c>
      <c r="O77" s="13"/>
      <c r="P77" s="13"/>
    </row>
    <row r="78" spans="1:16" x14ac:dyDescent="0.3">
      <c r="A78" s="6"/>
      <c r="B78" s="46"/>
      <c r="C78" s="46"/>
      <c r="D78" s="46"/>
      <c r="E78" s="46"/>
      <c r="F78" s="46"/>
      <c r="G78" s="46"/>
      <c r="H78" s="46"/>
      <c r="I78" s="46"/>
      <c r="J78" s="46"/>
      <c r="K78" s="10"/>
      <c r="L78" s="75"/>
      <c r="M78" s="75"/>
      <c r="N78" s="46"/>
      <c r="O78" s="13"/>
      <c r="P78" s="13"/>
    </row>
    <row r="79" spans="1:16" ht="12.65" customHeight="1" x14ac:dyDescent="0.3">
      <c r="F79" s="41"/>
      <c r="G79" s="41"/>
      <c r="H79" s="41"/>
      <c r="I79" s="41"/>
      <c r="J79" s="41"/>
      <c r="M79" s="23"/>
      <c r="N79" s="41"/>
    </row>
    <row r="80" spans="1:16" x14ac:dyDescent="0.3">
      <c r="A80" s="1" t="s">
        <v>62</v>
      </c>
      <c r="M80" s="23"/>
      <c r="N80" s="2"/>
    </row>
    <row r="81" spans="1:14" ht="14.15" customHeight="1" x14ac:dyDescent="0.3">
      <c r="A81" s="1"/>
      <c r="B81" s="109"/>
      <c r="C81" s="109"/>
      <c r="D81" s="109"/>
      <c r="E81" s="109"/>
      <c r="F81" s="109"/>
      <c r="G81" s="109"/>
      <c r="H81" s="109"/>
      <c r="I81" s="109"/>
      <c r="J81" s="109"/>
      <c r="L81" s="117"/>
      <c r="M81" s="117"/>
      <c r="N81" s="85"/>
    </row>
    <row r="82" spans="1:14" x14ac:dyDescent="0.3">
      <c r="A82" s="1"/>
      <c r="B82" s="25">
        <v>43190</v>
      </c>
      <c r="C82" s="45">
        <v>43281</v>
      </c>
      <c r="D82" s="45">
        <v>43373</v>
      </c>
      <c r="E82" s="45">
        <v>43465</v>
      </c>
      <c r="F82" s="45">
        <v>43555</v>
      </c>
      <c r="G82" s="25">
        <v>43646</v>
      </c>
      <c r="H82" s="25">
        <v>43738</v>
      </c>
      <c r="I82" s="25">
        <v>43830</v>
      </c>
      <c r="J82" s="25">
        <v>43921</v>
      </c>
      <c r="L82" s="32">
        <v>43100</v>
      </c>
      <c r="M82" s="32">
        <v>43465</v>
      </c>
      <c r="N82" s="25">
        <v>43830</v>
      </c>
    </row>
    <row r="83" spans="1:14" ht="14.15" customHeight="1" x14ac:dyDescent="0.3">
      <c r="B83" s="110" t="s">
        <v>52</v>
      </c>
      <c r="C83" s="110"/>
      <c r="D83" s="110"/>
      <c r="E83" s="110"/>
      <c r="F83" s="110"/>
      <c r="G83" s="110"/>
      <c r="H83" s="110"/>
      <c r="I83" s="110"/>
      <c r="J83" s="110"/>
      <c r="L83" s="67" t="s">
        <v>52</v>
      </c>
      <c r="M83" s="67" t="s">
        <v>52</v>
      </c>
      <c r="N83" s="67" t="s">
        <v>52</v>
      </c>
    </row>
    <row r="84" spans="1:14" x14ac:dyDescent="0.3">
      <c r="A84" s="2" t="s">
        <v>0</v>
      </c>
      <c r="B84" s="11">
        <v>316.3</v>
      </c>
      <c r="C84" s="11">
        <v>339.2</v>
      </c>
      <c r="D84" s="11">
        <v>360.3</v>
      </c>
      <c r="E84" s="11">
        <v>375.9</v>
      </c>
      <c r="F84" s="11">
        <v>385.6</v>
      </c>
      <c r="G84" s="11">
        <v>401.5</v>
      </c>
      <c r="H84" s="11">
        <v>428.2</v>
      </c>
      <c r="I84" s="11">
        <v>446</v>
      </c>
      <c r="J84" s="11">
        <v>455</v>
      </c>
      <c r="L84" s="54">
        <v>1106.8</v>
      </c>
      <c r="M84" s="54">
        <v>1391.7</v>
      </c>
      <c r="N84" s="11">
        <v>1661.3</v>
      </c>
    </row>
    <row r="85" spans="1:14" x14ac:dyDescent="0.3">
      <c r="A85" s="5" t="s">
        <v>2</v>
      </c>
      <c r="B85" s="12">
        <v>81.7</v>
      </c>
      <c r="C85" s="12">
        <v>86.6</v>
      </c>
      <c r="D85" s="12">
        <v>87</v>
      </c>
      <c r="E85" s="12">
        <v>91.3</v>
      </c>
      <c r="F85" s="12">
        <v>94.800000000000011</v>
      </c>
      <c r="G85" s="12">
        <v>97.3</v>
      </c>
      <c r="H85" s="12">
        <v>99.7</v>
      </c>
      <c r="I85" s="12">
        <v>100</v>
      </c>
      <c r="J85" s="12">
        <v>98.6</v>
      </c>
      <c r="K85" s="4"/>
      <c r="L85" s="51">
        <v>356.7</v>
      </c>
      <c r="M85" s="51">
        <v>346.6</v>
      </c>
      <c r="N85" s="12">
        <v>391.8</v>
      </c>
    </row>
    <row r="86" spans="1:14" x14ac:dyDescent="0.3">
      <c r="A86" s="2" t="s">
        <v>3</v>
      </c>
      <c r="B86" s="33">
        <v>234.60000000000002</v>
      </c>
      <c r="C86" s="33">
        <v>252.6</v>
      </c>
      <c r="D86" s="33">
        <v>273.3</v>
      </c>
      <c r="E86" s="33">
        <v>284.60000000000002</v>
      </c>
      <c r="F86" s="33">
        <v>290.8</v>
      </c>
      <c r="G86" s="33">
        <v>304.2</v>
      </c>
      <c r="H86" s="33">
        <v>328.5</v>
      </c>
      <c r="I86" s="33">
        <v>346</v>
      </c>
      <c r="J86" s="33">
        <v>356.4</v>
      </c>
      <c r="K86" s="4"/>
      <c r="L86" s="52">
        <v>750.09999999999991</v>
      </c>
      <c r="M86" s="52">
        <v>1045.0999999999999</v>
      </c>
      <c r="N86" s="33">
        <v>1269.5</v>
      </c>
    </row>
    <row r="87" spans="1:14" x14ac:dyDescent="0.3">
      <c r="A87" s="2" t="s">
        <v>1</v>
      </c>
      <c r="B87" s="33"/>
      <c r="C87" s="33"/>
      <c r="D87" s="33"/>
      <c r="E87" s="33"/>
      <c r="F87" s="33"/>
      <c r="G87" s="33"/>
      <c r="H87" s="33"/>
      <c r="I87" s="33"/>
      <c r="J87" s="33"/>
      <c r="K87" s="4"/>
      <c r="L87" s="52"/>
      <c r="M87" s="52"/>
      <c r="N87" s="33"/>
    </row>
    <row r="88" spans="1:14" x14ac:dyDescent="0.3">
      <c r="A88" s="5" t="s">
        <v>4</v>
      </c>
      <c r="B88" s="33">
        <v>87.300000000000026</v>
      </c>
      <c r="C88" s="33">
        <v>91.8</v>
      </c>
      <c r="D88" s="33">
        <v>105</v>
      </c>
      <c r="E88" s="33">
        <v>107.6</v>
      </c>
      <c r="F88" s="33">
        <v>117.2</v>
      </c>
      <c r="G88" s="33">
        <v>120.60000000000001</v>
      </c>
      <c r="H88" s="33">
        <v>129.9</v>
      </c>
      <c r="I88" s="33">
        <v>132.30000000000001</v>
      </c>
      <c r="J88" s="33">
        <v>140.40000000000003</v>
      </c>
      <c r="K88" s="4"/>
      <c r="L88" s="52">
        <v>287.20000000000005</v>
      </c>
      <c r="M88" s="52">
        <v>391.7</v>
      </c>
      <c r="N88" s="33">
        <v>500</v>
      </c>
    </row>
    <row r="89" spans="1:14" x14ac:dyDescent="0.3">
      <c r="A89" s="5" t="s">
        <v>5</v>
      </c>
      <c r="B89" s="33">
        <v>82.399999999999991</v>
      </c>
      <c r="C89" s="33">
        <v>79.5</v>
      </c>
      <c r="D89" s="33">
        <v>86.9</v>
      </c>
      <c r="E89" s="33">
        <v>94.3</v>
      </c>
      <c r="F89" s="33">
        <v>93.600000000000009</v>
      </c>
      <c r="G89" s="33">
        <v>97.1</v>
      </c>
      <c r="H89" s="33">
        <v>99.1</v>
      </c>
      <c r="I89" s="33">
        <v>97.1</v>
      </c>
      <c r="J89" s="33">
        <v>96.3</v>
      </c>
      <c r="K89" s="4"/>
      <c r="L89" s="52">
        <v>280.3</v>
      </c>
      <c r="M89" s="52">
        <v>343.1</v>
      </c>
      <c r="N89" s="33">
        <v>386.90000000000003</v>
      </c>
    </row>
    <row r="90" spans="1:14" x14ac:dyDescent="0.3">
      <c r="A90" s="5" t="s">
        <v>6</v>
      </c>
      <c r="B90" s="33">
        <v>30.399999999999988</v>
      </c>
      <c r="C90" s="33">
        <v>33.4</v>
      </c>
      <c r="D90" s="33">
        <v>35.299999999999997</v>
      </c>
      <c r="E90" s="33">
        <v>41.2</v>
      </c>
      <c r="F90" s="33">
        <v>41</v>
      </c>
      <c r="G90" s="33">
        <v>46</v>
      </c>
      <c r="H90" s="33">
        <v>43.5</v>
      </c>
      <c r="I90" s="33">
        <v>47.1</v>
      </c>
      <c r="J90" s="33">
        <v>46.6</v>
      </c>
      <c r="K90" s="4"/>
      <c r="L90" s="51">
        <v>122.30000000000001</v>
      </c>
      <c r="M90" s="51">
        <v>140.30000000000001</v>
      </c>
      <c r="N90" s="33">
        <v>177.6</v>
      </c>
    </row>
    <row r="91" spans="1:14" x14ac:dyDescent="0.3">
      <c r="A91" s="6" t="s">
        <v>7</v>
      </c>
      <c r="B91" s="34">
        <v>200.1</v>
      </c>
      <c r="C91" s="34">
        <v>204.7</v>
      </c>
      <c r="D91" s="34">
        <v>227.2</v>
      </c>
      <c r="E91" s="34">
        <v>243.1</v>
      </c>
      <c r="F91" s="34">
        <v>251.8</v>
      </c>
      <c r="G91" s="34">
        <v>263.7</v>
      </c>
      <c r="H91" s="34">
        <v>272.5</v>
      </c>
      <c r="I91" s="34">
        <v>276.5</v>
      </c>
      <c r="J91" s="34">
        <v>283.30000000000007</v>
      </c>
      <c r="K91" s="4"/>
      <c r="L91" s="53">
        <v>689.8</v>
      </c>
      <c r="M91" s="53">
        <v>875.1</v>
      </c>
      <c r="N91" s="34">
        <v>1064.5</v>
      </c>
    </row>
    <row r="92" spans="1:14" x14ac:dyDescent="0.3">
      <c r="A92" s="58" t="s">
        <v>136</v>
      </c>
      <c r="B92" s="10">
        <v>34.500000000000028</v>
      </c>
      <c r="C92" s="10">
        <v>47.9</v>
      </c>
      <c r="D92" s="10">
        <v>46.1</v>
      </c>
      <c r="E92" s="10">
        <v>41.5</v>
      </c>
      <c r="F92" s="10">
        <v>39</v>
      </c>
      <c r="G92" s="10">
        <v>40.5</v>
      </c>
      <c r="H92" s="10">
        <v>56</v>
      </c>
      <c r="I92" s="10">
        <v>69.5</v>
      </c>
      <c r="J92" s="10">
        <v>73.099999999999909</v>
      </c>
      <c r="K92" s="4"/>
      <c r="L92" s="54">
        <v>60.299999999999955</v>
      </c>
      <c r="M92" s="54">
        <v>170</v>
      </c>
      <c r="N92" s="10">
        <v>205</v>
      </c>
    </row>
    <row r="93" spans="1:14" x14ac:dyDescent="0.3">
      <c r="A93" s="58" t="s">
        <v>113</v>
      </c>
      <c r="B93" s="4">
        <v>-1.2</v>
      </c>
      <c r="C93" s="4">
        <v>2</v>
      </c>
      <c r="D93" s="4">
        <v>2.4</v>
      </c>
      <c r="E93" s="4">
        <v>3.9</v>
      </c>
      <c r="F93" s="4">
        <v>3.7</v>
      </c>
      <c r="G93" s="4">
        <v>3.2</v>
      </c>
      <c r="H93" s="4">
        <v>3</v>
      </c>
      <c r="I93" s="52">
        <v>2.6</v>
      </c>
      <c r="J93" s="52">
        <v>2.4</v>
      </c>
      <c r="K93" s="4"/>
      <c r="L93" s="4">
        <v>-11</v>
      </c>
      <c r="M93" s="4">
        <v>7.1</v>
      </c>
      <c r="N93" s="52">
        <v>12.5</v>
      </c>
    </row>
    <row r="94" spans="1:14" x14ac:dyDescent="0.3">
      <c r="A94" s="58" t="s">
        <v>127</v>
      </c>
      <c r="B94" s="4">
        <v>3.4</v>
      </c>
      <c r="C94" s="4">
        <v>2.2000000000000002</v>
      </c>
      <c r="D94" s="4">
        <v>0.5</v>
      </c>
      <c r="E94" s="4">
        <v>0.7</v>
      </c>
      <c r="F94" s="4">
        <v>4.2</v>
      </c>
      <c r="G94" s="4">
        <v>2.5999999999999996</v>
      </c>
      <c r="H94" s="4">
        <v>1.9</v>
      </c>
      <c r="I94" s="52">
        <v>2.8</v>
      </c>
      <c r="J94" s="52">
        <v>-0.4</v>
      </c>
      <c r="K94" s="4"/>
      <c r="L94" s="4">
        <v>13.2</v>
      </c>
      <c r="M94" s="4">
        <v>6.8</v>
      </c>
      <c r="N94" s="52">
        <v>11.5</v>
      </c>
    </row>
    <row r="95" spans="1:14" x14ac:dyDescent="0.3">
      <c r="A95" s="114" t="s">
        <v>137</v>
      </c>
      <c r="B95" s="63">
        <v>36.700000000000024</v>
      </c>
      <c r="C95" s="63">
        <v>52.1</v>
      </c>
      <c r="D95" s="63">
        <v>49</v>
      </c>
      <c r="E95" s="63">
        <v>46.1</v>
      </c>
      <c r="F95" s="63">
        <v>46.900000000000006</v>
      </c>
      <c r="G95" s="63">
        <v>46.300000000000004</v>
      </c>
      <c r="H95" s="63">
        <v>60.9</v>
      </c>
      <c r="I95" s="63">
        <v>74.899999999999991</v>
      </c>
      <c r="J95" s="63">
        <v>75.099999999999909</v>
      </c>
      <c r="K95" s="4"/>
      <c r="L95" s="63">
        <v>62.499999999999957</v>
      </c>
      <c r="M95" s="63">
        <v>183.9</v>
      </c>
      <c r="N95" s="63">
        <v>229</v>
      </c>
    </row>
    <row r="96" spans="1:14" x14ac:dyDescent="0.3">
      <c r="A96" s="114" t="s">
        <v>138</v>
      </c>
      <c r="B96" s="4">
        <v>-5.8</v>
      </c>
      <c r="C96" s="4">
        <v>-4.0999999999999996</v>
      </c>
      <c r="D96" s="4">
        <v>-4</v>
      </c>
      <c r="E96" s="4">
        <v>-3.8</v>
      </c>
      <c r="F96" s="4">
        <v>-5.2</v>
      </c>
      <c r="G96" s="4">
        <v>-4.3</v>
      </c>
      <c r="H96" s="4">
        <v>-5</v>
      </c>
      <c r="I96" s="4">
        <v>-7.5</v>
      </c>
      <c r="J96" s="4">
        <v>-5.3</v>
      </c>
      <c r="K96" s="4"/>
      <c r="L96" s="4">
        <v>-2.5999999999999996</v>
      </c>
      <c r="M96" s="4">
        <v>-17.7</v>
      </c>
      <c r="N96" s="4">
        <v>-22</v>
      </c>
    </row>
    <row r="97" spans="1:14" ht="14.5" thickBot="1" x14ac:dyDescent="0.35">
      <c r="A97" s="114" t="s">
        <v>139</v>
      </c>
      <c r="B97" s="82">
        <v>30.900000000000023</v>
      </c>
      <c r="C97" s="82">
        <v>48</v>
      </c>
      <c r="D97" s="82">
        <v>45</v>
      </c>
      <c r="E97" s="82">
        <v>42.300000000000004</v>
      </c>
      <c r="F97" s="82">
        <v>41.7</v>
      </c>
      <c r="G97" s="82">
        <v>42.000000000000007</v>
      </c>
      <c r="H97" s="82">
        <v>55.9</v>
      </c>
      <c r="I97" s="82">
        <v>67.399999999999991</v>
      </c>
      <c r="J97" s="82">
        <v>69.799999999999912</v>
      </c>
      <c r="K97" s="10"/>
      <c r="L97" s="82">
        <v>59.899999999999956</v>
      </c>
      <c r="M97" s="82">
        <v>166.20000000000002</v>
      </c>
      <c r="N97" s="82">
        <v>207</v>
      </c>
    </row>
    <row r="98" spans="1:14" ht="14.5" thickTop="1" x14ac:dyDescent="0.3">
      <c r="C98" s="59"/>
      <c r="D98" s="59"/>
      <c r="E98" s="59"/>
      <c r="F98" s="59"/>
      <c r="G98" s="59"/>
      <c r="H98" s="59"/>
      <c r="I98" s="59"/>
      <c r="J98" s="59"/>
      <c r="M98" s="23"/>
      <c r="N98" s="59"/>
    </row>
    <row r="99" spans="1:14" x14ac:dyDescent="0.3">
      <c r="A99" s="7" t="s">
        <v>64</v>
      </c>
      <c r="M99" s="23"/>
      <c r="N99" s="2"/>
    </row>
    <row r="100" spans="1:14" x14ac:dyDescent="0.3">
      <c r="A100" s="8" t="s">
        <v>8</v>
      </c>
      <c r="M100" s="23"/>
      <c r="N100" s="2"/>
    </row>
    <row r="101" spans="1:14" x14ac:dyDescent="0.3">
      <c r="A101" s="35" t="s">
        <v>2</v>
      </c>
      <c r="B101" s="10">
        <v>37.799999999999997</v>
      </c>
      <c r="C101" s="10">
        <v>2.9</v>
      </c>
      <c r="D101" s="10">
        <v>3.2</v>
      </c>
      <c r="E101" s="10">
        <v>3.1</v>
      </c>
      <c r="F101" s="10">
        <v>3</v>
      </c>
      <c r="G101" s="10">
        <v>4.7</v>
      </c>
      <c r="H101" s="10">
        <v>4.0999999999999996</v>
      </c>
      <c r="I101" s="10">
        <v>4</v>
      </c>
      <c r="J101" s="10">
        <v>3.5</v>
      </c>
      <c r="K101" s="10"/>
      <c r="L101" s="54">
        <v>12.200000000000001</v>
      </c>
      <c r="M101" s="54">
        <v>47</v>
      </c>
      <c r="N101" s="10">
        <v>15.8</v>
      </c>
    </row>
    <row r="102" spans="1:14" x14ac:dyDescent="0.3">
      <c r="A102" s="35" t="s">
        <v>4</v>
      </c>
      <c r="B102" s="10">
        <v>282.89999999999998</v>
      </c>
      <c r="C102" s="10">
        <v>27.9</v>
      </c>
      <c r="D102" s="10">
        <v>28.2</v>
      </c>
      <c r="E102" s="10">
        <v>29.2</v>
      </c>
      <c r="F102" s="10">
        <v>30.5</v>
      </c>
      <c r="G102" s="10">
        <v>37.700000000000003</v>
      </c>
      <c r="H102" s="10">
        <v>38.9</v>
      </c>
      <c r="I102" s="10">
        <v>40.5</v>
      </c>
      <c r="J102" s="10">
        <v>37.200000000000003</v>
      </c>
      <c r="K102" s="10"/>
      <c r="L102" s="54">
        <v>93.100000000000009</v>
      </c>
      <c r="M102" s="54">
        <v>368.2</v>
      </c>
      <c r="N102" s="10">
        <v>147.6</v>
      </c>
    </row>
    <row r="103" spans="1:14" x14ac:dyDescent="0.3">
      <c r="A103" s="35" t="s">
        <v>5</v>
      </c>
      <c r="B103" s="10">
        <v>72.400000000000006</v>
      </c>
      <c r="C103" s="10">
        <v>7.9</v>
      </c>
      <c r="D103" s="10">
        <v>8.1</v>
      </c>
      <c r="E103" s="10">
        <v>5.9</v>
      </c>
      <c r="F103" s="10">
        <v>7.1</v>
      </c>
      <c r="G103" s="10">
        <v>8.8000000000000007</v>
      </c>
      <c r="H103" s="10">
        <v>7.7</v>
      </c>
      <c r="I103" s="10">
        <v>7.8</v>
      </c>
      <c r="J103" s="10">
        <v>6.7</v>
      </c>
      <c r="K103" s="10"/>
      <c r="L103" s="54">
        <v>33.700000000000003</v>
      </c>
      <c r="M103" s="54">
        <v>94.3</v>
      </c>
      <c r="N103" s="10">
        <v>31.400000000000002</v>
      </c>
    </row>
    <row r="104" spans="1:14" x14ac:dyDescent="0.3">
      <c r="A104" s="35" t="s">
        <v>6</v>
      </c>
      <c r="B104" s="10">
        <v>93.4</v>
      </c>
      <c r="C104" s="10">
        <v>16.399999999999999</v>
      </c>
      <c r="D104" s="10">
        <v>15.5</v>
      </c>
      <c r="E104" s="10">
        <v>15.3</v>
      </c>
      <c r="F104" s="10">
        <v>15</v>
      </c>
      <c r="G104" s="10">
        <v>16.899999999999999</v>
      </c>
      <c r="H104" s="10">
        <v>17.5</v>
      </c>
      <c r="I104" s="10">
        <v>17</v>
      </c>
      <c r="J104" s="10">
        <v>-7.6</v>
      </c>
      <c r="K104" s="10"/>
      <c r="L104" s="54">
        <v>25.6</v>
      </c>
      <c r="M104" s="54">
        <v>140.6</v>
      </c>
      <c r="N104" s="10">
        <v>66.400000000000006</v>
      </c>
    </row>
    <row r="105" spans="1:14" x14ac:dyDescent="0.3">
      <c r="A105" s="8" t="s">
        <v>9</v>
      </c>
      <c r="B105" s="10"/>
      <c r="C105" s="10"/>
      <c r="D105" s="10"/>
      <c r="E105" s="10"/>
      <c r="F105" s="10"/>
      <c r="G105" s="10"/>
      <c r="H105" s="10"/>
      <c r="I105" s="10"/>
      <c r="J105" s="10"/>
      <c r="K105" s="10"/>
      <c r="L105" s="54"/>
      <c r="M105" s="54"/>
      <c r="N105" s="10"/>
    </row>
    <row r="106" spans="1:14" x14ac:dyDescent="0.3">
      <c r="A106" s="35" t="s">
        <v>80</v>
      </c>
      <c r="B106" s="10">
        <v>0</v>
      </c>
      <c r="C106" s="10">
        <v>0</v>
      </c>
      <c r="D106" s="10">
        <v>0</v>
      </c>
      <c r="E106" s="10">
        <v>0</v>
      </c>
      <c r="F106" s="10">
        <v>0</v>
      </c>
      <c r="G106" s="10">
        <v>0</v>
      </c>
      <c r="H106" s="10">
        <v>0</v>
      </c>
      <c r="I106" s="10">
        <v>0</v>
      </c>
      <c r="J106" s="10">
        <v>0</v>
      </c>
      <c r="K106" s="10"/>
      <c r="L106" s="54">
        <v>9.4</v>
      </c>
      <c r="M106" s="54">
        <v>0</v>
      </c>
      <c r="N106" s="10">
        <v>0</v>
      </c>
    </row>
    <row r="107" spans="1:14" x14ac:dyDescent="0.3">
      <c r="A107" s="8" t="s">
        <v>87</v>
      </c>
      <c r="B107" s="10"/>
      <c r="C107" s="10"/>
      <c r="D107" s="10"/>
      <c r="E107" s="10"/>
      <c r="F107" s="10"/>
      <c r="G107" s="10"/>
      <c r="H107" s="10"/>
      <c r="I107" s="10"/>
      <c r="J107" s="10"/>
      <c r="L107" s="56"/>
      <c r="M107" s="56"/>
      <c r="N107" s="10"/>
    </row>
    <row r="108" spans="1:14" x14ac:dyDescent="0.3">
      <c r="A108" s="35" t="s">
        <v>2</v>
      </c>
      <c r="B108" s="10">
        <v>1.1000000000000001</v>
      </c>
      <c r="C108" s="10">
        <v>0</v>
      </c>
      <c r="D108" s="10">
        <v>0</v>
      </c>
      <c r="E108" s="10">
        <v>0</v>
      </c>
      <c r="F108" s="10">
        <v>0</v>
      </c>
      <c r="G108" s="10">
        <v>0</v>
      </c>
      <c r="H108" s="10">
        <v>0</v>
      </c>
      <c r="I108" s="10">
        <v>0</v>
      </c>
      <c r="J108" s="10">
        <v>0</v>
      </c>
      <c r="L108" s="41">
        <v>0</v>
      </c>
      <c r="M108" s="41">
        <v>1.1000000000000001</v>
      </c>
      <c r="N108" s="10">
        <v>0</v>
      </c>
    </row>
    <row r="109" spans="1:14" x14ac:dyDescent="0.3">
      <c r="A109" s="35" t="s">
        <v>4</v>
      </c>
      <c r="B109" s="10">
        <v>8.3000000000000007</v>
      </c>
      <c r="C109" s="10">
        <v>0</v>
      </c>
      <c r="D109" s="10">
        <v>0</v>
      </c>
      <c r="E109" s="10">
        <v>0</v>
      </c>
      <c r="F109" s="10">
        <v>0</v>
      </c>
      <c r="G109" s="10">
        <v>0</v>
      </c>
      <c r="H109" s="10">
        <v>0</v>
      </c>
      <c r="I109" s="10">
        <v>0</v>
      </c>
      <c r="J109" s="10">
        <v>0</v>
      </c>
      <c r="L109" s="41">
        <v>0</v>
      </c>
      <c r="M109" s="41">
        <v>8.3000000000000007</v>
      </c>
      <c r="N109" s="10">
        <v>0</v>
      </c>
    </row>
    <row r="110" spans="1:14" x14ac:dyDescent="0.3">
      <c r="A110" s="35" t="s">
        <v>5</v>
      </c>
      <c r="B110" s="10">
        <v>2.2000000000000002</v>
      </c>
      <c r="C110" s="10">
        <v>0</v>
      </c>
      <c r="D110" s="10">
        <v>0</v>
      </c>
      <c r="E110" s="10">
        <v>0</v>
      </c>
      <c r="F110" s="10">
        <v>0</v>
      </c>
      <c r="G110" s="10">
        <v>0</v>
      </c>
      <c r="H110" s="10">
        <v>0</v>
      </c>
      <c r="I110" s="10">
        <v>0</v>
      </c>
      <c r="J110" s="10">
        <v>0</v>
      </c>
      <c r="L110" s="41">
        <v>0</v>
      </c>
      <c r="M110" s="41">
        <v>2.2000000000000002</v>
      </c>
      <c r="N110" s="10">
        <v>0</v>
      </c>
    </row>
    <row r="111" spans="1:14" x14ac:dyDescent="0.3">
      <c r="A111" s="35" t="s">
        <v>6</v>
      </c>
      <c r="B111" s="10">
        <v>2.2999999999999998</v>
      </c>
      <c r="C111" s="10">
        <v>0</v>
      </c>
      <c r="D111" s="10">
        <v>0</v>
      </c>
      <c r="E111" s="10">
        <v>0</v>
      </c>
      <c r="F111" s="10">
        <v>0</v>
      </c>
      <c r="G111" s="10">
        <v>0</v>
      </c>
      <c r="H111" s="10">
        <v>0</v>
      </c>
      <c r="I111" s="10">
        <v>0</v>
      </c>
      <c r="J111" s="10">
        <v>0</v>
      </c>
      <c r="L111" s="41">
        <v>0</v>
      </c>
      <c r="M111" s="41">
        <v>2.2999999999999998</v>
      </c>
      <c r="N111" s="10">
        <v>0</v>
      </c>
    </row>
    <row r="112" spans="1:14" x14ac:dyDescent="0.3">
      <c r="A112" s="73" t="s">
        <v>106</v>
      </c>
      <c r="D112" s="64"/>
      <c r="E112" s="64"/>
      <c r="F112" s="64"/>
      <c r="G112" s="64"/>
      <c r="H112" s="64"/>
      <c r="I112" s="64"/>
      <c r="J112" s="64"/>
      <c r="N112" s="64"/>
    </row>
    <row r="113" spans="1:14" x14ac:dyDescent="0.3">
      <c r="A113" s="74" t="s">
        <v>4</v>
      </c>
      <c r="B113" s="41">
        <v>0</v>
      </c>
      <c r="C113" s="41">
        <v>0</v>
      </c>
      <c r="D113" s="41">
        <v>0</v>
      </c>
      <c r="E113" s="41">
        <v>0</v>
      </c>
      <c r="F113" s="10">
        <v>2.2999999999999998</v>
      </c>
      <c r="G113" s="10">
        <v>4.0999999999999996</v>
      </c>
      <c r="H113" s="10">
        <v>4</v>
      </c>
      <c r="I113" s="10">
        <v>4.0999999999999996</v>
      </c>
      <c r="J113" s="10">
        <v>4.2</v>
      </c>
      <c r="L113" s="41">
        <v>0</v>
      </c>
      <c r="M113" s="41">
        <v>0</v>
      </c>
      <c r="N113" s="10">
        <v>14.499999999999998</v>
      </c>
    </row>
    <row r="114" spans="1:14" x14ac:dyDescent="0.3">
      <c r="A114" s="74" t="s">
        <v>6</v>
      </c>
      <c r="B114" s="41">
        <v>0</v>
      </c>
      <c r="C114" s="41">
        <v>0</v>
      </c>
      <c r="D114" s="41">
        <v>0</v>
      </c>
      <c r="E114" s="41">
        <v>0</v>
      </c>
      <c r="F114" s="10">
        <v>1</v>
      </c>
      <c r="G114" s="10">
        <v>0</v>
      </c>
      <c r="H114" s="10">
        <v>0</v>
      </c>
      <c r="I114" s="10">
        <v>0.4</v>
      </c>
      <c r="J114" s="10">
        <v>0</v>
      </c>
      <c r="L114" s="41">
        <v>0</v>
      </c>
      <c r="M114" s="41">
        <v>0</v>
      </c>
      <c r="N114" s="10">
        <v>1.4</v>
      </c>
    </row>
    <row r="115" spans="1:14" x14ac:dyDescent="0.3">
      <c r="A115" s="73" t="s">
        <v>105</v>
      </c>
      <c r="B115" s="41"/>
      <c r="C115" s="41"/>
      <c r="D115" s="41"/>
      <c r="E115" s="41"/>
      <c r="L115" s="41"/>
      <c r="M115" s="41"/>
      <c r="N115" s="2"/>
    </row>
    <row r="116" spans="1:14" x14ac:dyDescent="0.3">
      <c r="A116" s="74" t="s">
        <v>2</v>
      </c>
      <c r="B116" s="41">
        <v>0</v>
      </c>
      <c r="C116" s="41">
        <v>0</v>
      </c>
      <c r="D116" s="41">
        <v>0</v>
      </c>
      <c r="E116" s="41">
        <v>0</v>
      </c>
      <c r="F116" s="10">
        <v>0.6</v>
      </c>
      <c r="G116" s="10">
        <v>0.9</v>
      </c>
      <c r="H116" s="10">
        <v>1</v>
      </c>
      <c r="I116" s="10">
        <v>0.9</v>
      </c>
      <c r="J116" s="10">
        <v>1</v>
      </c>
      <c r="L116" s="41">
        <v>0</v>
      </c>
      <c r="M116" s="41">
        <v>0</v>
      </c>
      <c r="N116" s="10">
        <v>3.4</v>
      </c>
    </row>
    <row r="117" spans="1:14" x14ac:dyDescent="0.3">
      <c r="A117" s="74" t="s">
        <v>5</v>
      </c>
      <c r="B117" s="41">
        <v>0</v>
      </c>
      <c r="C117" s="41">
        <v>0</v>
      </c>
      <c r="D117" s="41">
        <v>0</v>
      </c>
      <c r="E117" s="41">
        <v>0</v>
      </c>
      <c r="F117" s="10">
        <v>0.8</v>
      </c>
      <c r="G117" s="10">
        <v>1.4</v>
      </c>
      <c r="H117" s="10">
        <v>1.4</v>
      </c>
      <c r="I117" s="10">
        <v>1.4</v>
      </c>
      <c r="J117" s="10">
        <v>1.3</v>
      </c>
      <c r="L117" s="41">
        <v>0</v>
      </c>
      <c r="M117" s="41">
        <v>0</v>
      </c>
      <c r="N117" s="10">
        <v>5</v>
      </c>
    </row>
    <row r="118" spans="1:14" x14ac:dyDescent="0.3">
      <c r="A118" s="115" t="s">
        <v>124</v>
      </c>
      <c r="B118" s="10"/>
      <c r="D118" s="64"/>
      <c r="E118" s="64"/>
      <c r="F118" s="64"/>
      <c r="G118" s="64"/>
      <c r="H118" s="64"/>
      <c r="I118" s="64"/>
      <c r="J118" s="64"/>
      <c r="N118" s="64"/>
    </row>
    <row r="119" spans="1:14" x14ac:dyDescent="0.3">
      <c r="A119" s="74" t="s">
        <v>140</v>
      </c>
      <c r="B119" s="10">
        <v>0</v>
      </c>
      <c r="C119" s="49">
        <v>0</v>
      </c>
      <c r="D119" s="49">
        <v>0</v>
      </c>
      <c r="E119" s="49">
        <v>0</v>
      </c>
      <c r="F119" s="49">
        <v>0</v>
      </c>
      <c r="G119" s="41">
        <v>-7.4</v>
      </c>
      <c r="H119" s="41">
        <v>1.7</v>
      </c>
      <c r="I119" s="41">
        <v>1.2</v>
      </c>
      <c r="J119" s="41">
        <v>-11</v>
      </c>
      <c r="L119" s="41">
        <v>0</v>
      </c>
      <c r="M119" s="41">
        <v>0</v>
      </c>
      <c r="N119" s="41">
        <v>-4.5</v>
      </c>
    </row>
    <row r="120" spans="1:14" x14ac:dyDescent="0.3">
      <c r="A120" s="3" t="s">
        <v>118</v>
      </c>
      <c r="B120" s="10"/>
      <c r="D120" s="41"/>
      <c r="E120" s="41"/>
      <c r="F120" s="41"/>
      <c r="G120" s="41"/>
      <c r="H120" s="41"/>
      <c r="I120" s="41"/>
      <c r="J120" s="41"/>
      <c r="N120" s="41"/>
    </row>
    <row r="121" spans="1:14" x14ac:dyDescent="0.3">
      <c r="A121" s="74" t="s">
        <v>138</v>
      </c>
      <c r="B121" s="10">
        <v>-4</v>
      </c>
      <c r="C121" s="10">
        <v>-3</v>
      </c>
      <c r="D121" s="10">
        <v>-4.2</v>
      </c>
      <c r="E121" s="54">
        <v>-1.7</v>
      </c>
      <c r="F121" s="54">
        <v>-10.9</v>
      </c>
      <c r="G121" s="54">
        <v>-3.7</v>
      </c>
      <c r="H121" s="54">
        <v>-3.4</v>
      </c>
      <c r="I121" s="54">
        <v>-3.3</v>
      </c>
      <c r="J121" s="54">
        <v>-4.8</v>
      </c>
      <c r="K121" s="13"/>
      <c r="L121" s="76">
        <v>-2.4000000000000004</v>
      </c>
      <c r="M121" s="76">
        <v>-12.899999999999999</v>
      </c>
      <c r="N121" s="54">
        <v>-21.3</v>
      </c>
    </row>
  </sheetData>
  <mergeCells count="2">
    <mergeCell ref="L81:M81"/>
    <mergeCell ref="L22:M2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42"/>
  <sheetViews>
    <sheetView showGridLines="0" topLeftCell="A13" zoomScale="80" zoomScaleNormal="80" zoomScalePageLayoutView="160" workbookViewId="0">
      <selection activeCell="G44" sqref="G44"/>
    </sheetView>
  </sheetViews>
  <sheetFormatPr defaultColWidth="8.81640625" defaultRowHeight="14" x14ac:dyDescent="0.3"/>
  <cols>
    <col min="1" max="1" width="47.453125" style="2" customWidth="1"/>
    <col min="2" max="7" width="15.81640625" style="2" customWidth="1"/>
    <col min="8" max="16384" width="8.81640625" style="2"/>
  </cols>
  <sheetData>
    <row r="1" spans="1:7" x14ac:dyDescent="0.3">
      <c r="A1" s="24" t="s">
        <v>65</v>
      </c>
    </row>
    <row r="2" spans="1:7" x14ac:dyDescent="0.3">
      <c r="A2" s="1" t="s">
        <v>59</v>
      </c>
    </row>
    <row r="3" spans="1:7" x14ac:dyDescent="0.3">
      <c r="A3" s="3" t="s">
        <v>10</v>
      </c>
    </row>
    <row r="4" spans="1:7" x14ac:dyDescent="0.3">
      <c r="B4" s="66" t="s">
        <v>54</v>
      </c>
      <c r="C4" s="69" t="s">
        <v>54</v>
      </c>
      <c r="D4" s="71" t="s">
        <v>54</v>
      </c>
      <c r="E4" s="80" t="s">
        <v>54</v>
      </c>
      <c r="F4" s="113" t="s">
        <v>54</v>
      </c>
      <c r="G4" s="86" t="s">
        <v>54</v>
      </c>
    </row>
    <row r="5" spans="1:7" x14ac:dyDescent="0.3">
      <c r="B5" s="45">
        <v>43465</v>
      </c>
      <c r="C5" s="45">
        <v>43555</v>
      </c>
      <c r="D5" s="45">
        <v>43646</v>
      </c>
      <c r="E5" s="45">
        <v>43738</v>
      </c>
      <c r="F5" s="45">
        <v>43830</v>
      </c>
      <c r="G5" s="45">
        <v>43921</v>
      </c>
    </row>
    <row r="6" spans="1:7" x14ac:dyDescent="0.3">
      <c r="B6" s="84" t="s">
        <v>53</v>
      </c>
      <c r="C6" s="70" t="s">
        <v>52</v>
      </c>
      <c r="D6" s="72" t="s">
        <v>52</v>
      </c>
      <c r="E6" s="81" t="s">
        <v>52</v>
      </c>
      <c r="F6" s="87" t="s">
        <v>53</v>
      </c>
      <c r="G6" s="87" t="s">
        <v>52</v>
      </c>
    </row>
    <row r="7" spans="1:7" x14ac:dyDescent="0.3">
      <c r="A7" s="15" t="s">
        <v>11</v>
      </c>
    </row>
    <row r="8" spans="1:7" x14ac:dyDescent="0.3">
      <c r="A8" s="16" t="s">
        <v>12</v>
      </c>
      <c r="B8" s="23"/>
      <c r="C8" s="23"/>
      <c r="D8" s="23"/>
      <c r="E8" s="23"/>
      <c r="F8" s="23"/>
      <c r="G8" s="23"/>
    </row>
    <row r="9" spans="1:7" x14ac:dyDescent="0.3">
      <c r="A9" s="17" t="s">
        <v>13</v>
      </c>
      <c r="B9" s="18">
        <v>519.29999999999995</v>
      </c>
      <c r="C9" s="18">
        <v>359.2</v>
      </c>
      <c r="D9" s="18">
        <v>343.6</v>
      </c>
      <c r="E9" s="18">
        <v>443.2</v>
      </c>
      <c r="F9" s="18">
        <v>551.29999999999995</v>
      </c>
      <c r="G9" s="18">
        <v>486.4</v>
      </c>
    </row>
    <row r="10" spans="1:7" x14ac:dyDescent="0.3">
      <c r="A10" s="17" t="s">
        <v>93</v>
      </c>
      <c r="B10" s="19">
        <v>570</v>
      </c>
      <c r="C10" s="19">
        <v>556</v>
      </c>
      <c r="D10" s="19">
        <v>629.20000000000005</v>
      </c>
      <c r="E10" s="19">
        <v>587.70000000000005</v>
      </c>
      <c r="F10" s="19">
        <v>607.70000000000005</v>
      </c>
      <c r="G10" s="19">
        <v>614.4</v>
      </c>
    </row>
    <row r="11" spans="1:7" x14ac:dyDescent="0.3">
      <c r="A11" s="17" t="s">
        <v>40</v>
      </c>
      <c r="B11" s="19">
        <v>28.6</v>
      </c>
      <c r="C11" s="19">
        <v>34.1</v>
      </c>
      <c r="D11" s="19">
        <v>37.6</v>
      </c>
      <c r="E11" s="19">
        <v>38.4</v>
      </c>
      <c r="F11" s="19">
        <v>36.700000000000003</v>
      </c>
      <c r="G11" s="19">
        <v>36.9</v>
      </c>
    </row>
    <row r="12" spans="1:7" x14ac:dyDescent="0.3">
      <c r="A12" s="17" t="s">
        <v>14</v>
      </c>
      <c r="B12" s="20">
        <v>92.3</v>
      </c>
      <c r="C12" s="20">
        <v>58.3</v>
      </c>
      <c r="D12" s="20">
        <v>57.3</v>
      </c>
      <c r="E12" s="20">
        <v>64.3</v>
      </c>
      <c r="F12" s="20">
        <v>47.5</v>
      </c>
      <c r="G12" s="20">
        <v>57.5</v>
      </c>
    </row>
    <row r="13" spans="1:7" x14ac:dyDescent="0.3">
      <c r="A13" s="16" t="s">
        <v>15</v>
      </c>
      <c r="B13" s="19">
        <v>1210.2</v>
      </c>
      <c r="C13" s="19">
        <v>1007.6</v>
      </c>
      <c r="D13" s="19">
        <v>1067.7</v>
      </c>
      <c r="E13" s="19">
        <v>1133.6000000000001</v>
      </c>
      <c r="F13" s="19">
        <v>1243.2</v>
      </c>
      <c r="G13" s="19">
        <v>1195.2</v>
      </c>
    </row>
    <row r="14" spans="1:7" x14ac:dyDescent="0.3">
      <c r="A14" s="16" t="s">
        <v>16</v>
      </c>
      <c r="B14" s="19">
        <v>310.60000000000002</v>
      </c>
      <c r="C14" s="19">
        <v>340.9</v>
      </c>
      <c r="D14" s="19">
        <v>369.3</v>
      </c>
      <c r="E14" s="19">
        <v>416.6</v>
      </c>
      <c r="F14" s="19">
        <v>445.3</v>
      </c>
      <c r="G14" s="19">
        <v>473.2</v>
      </c>
    </row>
    <row r="15" spans="1:7" x14ac:dyDescent="0.3">
      <c r="A15" s="16" t="s">
        <v>108</v>
      </c>
      <c r="B15" s="19">
        <v>0</v>
      </c>
      <c r="C15" s="19">
        <v>430.4</v>
      </c>
      <c r="D15" s="19">
        <v>575.70000000000005</v>
      </c>
      <c r="E15" s="19">
        <v>581.70000000000005</v>
      </c>
      <c r="F15" s="19">
        <v>657.9</v>
      </c>
      <c r="G15" s="19">
        <v>708.1</v>
      </c>
    </row>
    <row r="16" spans="1:7" x14ac:dyDescent="0.3">
      <c r="A16" s="16" t="s">
        <v>17</v>
      </c>
      <c r="B16" s="19">
        <v>14.7</v>
      </c>
      <c r="C16" s="19">
        <v>57.4</v>
      </c>
      <c r="D16" s="19">
        <v>53.7</v>
      </c>
      <c r="E16" s="19">
        <v>50.1</v>
      </c>
      <c r="F16" s="19">
        <v>47.4</v>
      </c>
      <c r="G16" s="19">
        <v>44.4</v>
      </c>
    </row>
    <row r="17" spans="1:7" x14ac:dyDescent="0.3">
      <c r="A17" s="16" t="s">
        <v>18</v>
      </c>
      <c r="B17" s="19">
        <v>96.5</v>
      </c>
      <c r="C17" s="19">
        <v>230.4</v>
      </c>
      <c r="D17" s="19">
        <v>230.9</v>
      </c>
      <c r="E17" s="19">
        <v>231.8</v>
      </c>
      <c r="F17" s="19">
        <v>234.5</v>
      </c>
      <c r="G17" s="19">
        <v>233.3</v>
      </c>
    </row>
    <row r="18" spans="1:7" x14ac:dyDescent="0.3">
      <c r="A18" s="16" t="s">
        <v>19</v>
      </c>
      <c r="B18" s="19">
        <v>62.1</v>
      </c>
      <c r="C18" s="19">
        <v>61.9</v>
      </c>
      <c r="D18" s="19">
        <v>67.599999999999994</v>
      </c>
      <c r="E18" s="19">
        <v>72.8</v>
      </c>
      <c r="F18" s="19">
        <v>70.900000000000006</v>
      </c>
      <c r="G18" s="19">
        <v>63.1</v>
      </c>
    </row>
    <row r="19" spans="1:7" ht="14.5" thickBot="1" x14ac:dyDescent="0.35">
      <c r="A19" s="15" t="s">
        <v>20</v>
      </c>
      <c r="B19" s="21">
        <v>1694.1</v>
      </c>
      <c r="C19" s="21">
        <v>2128.6000000000004</v>
      </c>
      <c r="D19" s="21">
        <v>2364.9</v>
      </c>
      <c r="E19" s="21">
        <v>2486.6000000000008</v>
      </c>
      <c r="F19" s="21">
        <v>2699.2000000000003</v>
      </c>
      <c r="G19" s="21">
        <v>2717.3</v>
      </c>
    </row>
    <row r="20" spans="1:7" ht="14.5" thickTop="1" x14ac:dyDescent="0.3">
      <c r="A20" s="15" t="s">
        <v>21</v>
      </c>
      <c r="B20" s="19"/>
      <c r="C20" s="19"/>
      <c r="D20" s="19"/>
      <c r="E20" s="19"/>
      <c r="F20" s="19"/>
      <c r="G20" s="19"/>
    </row>
    <row r="21" spans="1:7" x14ac:dyDescent="0.3">
      <c r="A21" s="16" t="s">
        <v>22</v>
      </c>
      <c r="B21" s="19"/>
      <c r="C21" s="19"/>
      <c r="D21" s="19"/>
      <c r="E21" s="19"/>
      <c r="F21" s="19"/>
      <c r="G21" s="19"/>
    </row>
    <row r="22" spans="1:7" x14ac:dyDescent="0.3">
      <c r="A22" s="17" t="s">
        <v>23</v>
      </c>
      <c r="B22" s="18">
        <v>33.299999999999997</v>
      </c>
      <c r="C22" s="18">
        <v>27.4</v>
      </c>
      <c r="D22" s="18">
        <v>31.8</v>
      </c>
      <c r="E22" s="18">
        <v>31.3</v>
      </c>
      <c r="F22" s="18">
        <v>40.700000000000003</v>
      </c>
      <c r="G22" s="18">
        <v>38.799999999999997</v>
      </c>
    </row>
    <row r="23" spans="1:7" x14ac:dyDescent="0.3">
      <c r="A23" s="17" t="s">
        <v>24</v>
      </c>
      <c r="B23" s="19">
        <v>164.5</v>
      </c>
      <c r="C23" s="19">
        <v>148.80000000000001</v>
      </c>
      <c r="D23" s="19">
        <v>149.4</v>
      </c>
      <c r="E23" s="19">
        <v>149.9</v>
      </c>
      <c r="F23" s="19">
        <v>161.9</v>
      </c>
      <c r="G23" s="19">
        <v>149.5</v>
      </c>
    </row>
    <row r="24" spans="1:7" x14ac:dyDescent="0.3">
      <c r="A24" s="17" t="s">
        <v>25</v>
      </c>
      <c r="B24" s="19">
        <v>80.900000000000006</v>
      </c>
      <c r="C24" s="19">
        <v>36.4</v>
      </c>
      <c r="D24" s="19">
        <v>57.4</v>
      </c>
      <c r="E24" s="19">
        <v>79.099999999999994</v>
      </c>
      <c r="F24" s="19">
        <v>101.4</v>
      </c>
      <c r="G24" s="19">
        <v>41.4</v>
      </c>
    </row>
    <row r="25" spans="1:7" x14ac:dyDescent="0.3">
      <c r="A25" s="17" t="s">
        <v>102</v>
      </c>
      <c r="B25" s="19">
        <v>0</v>
      </c>
      <c r="C25" s="19">
        <v>74.099999999999994</v>
      </c>
      <c r="D25" s="19">
        <v>78.3</v>
      </c>
      <c r="E25" s="19">
        <v>76</v>
      </c>
      <c r="F25" s="19">
        <v>79.900000000000006</v>
      </c>
      <c r="G25" s="19">
        <v>84.3</v>
      </c>
    </row>
    <row r="26" spans="1:7" x14ac:dyDescent="0.3">
      <c r="A26" s="17" t="s">
        <v>126</v>
      </c>
      <c r="B26" s="19">
        <v>73.8</v>
      </c>
      <c r="C26" s="19">
        <v>70.7</v>
      </c>
      <c r="D26" s="19">
        <v>68.900000000000006</v>
      </c>
      <c r="E26" s="19">
        <v>70.900000000000006</v>
      </c>
      <c r="F26" s="19">
        <v>76.7</v>
      </c>
      <c r="G26" s="19">
        <v>80</v>
      </c>
    </row>
    <row r="27" spans="1:7" x14ac:dyDescent="0.3">
      <c r="A27" s="17" t="s">
        <v>26</v>
      </c>
      <c r="B27" s="20">
        <v>485</v>
      </c>
      <c r="C27" s="20">
        <v>508.4</v>
      </c>
      <c r="D27" s="20">
        <v>517.29999999999995</v>
      </c>
      <c r="E27" s="20">
        <v>541.1</v>
      </c>
      <c r="F27" s="20">
        <v>554.20000000000005</v>
      </c>
      <c r="G27" s="20">
        <v>576.79999999999995</v>
      </c>
    </row>
    <row r="28" spans="1:7" x14ac:dyDescent="0.3">
      <c r="A28" s="16" t="s">
        <v>27</v>
      </c>
      <c r="B28" s="19">
        <v>837.5</v>
      </c>
      <c r="C28" s="19">
        <v>865.8</v>
      </c>
      <c r="D28" s="19">
        <v>903.1</v>
      </c>
      <c r="E28" s="19">
        <v>948.30000000000007</v>
      </c>
      <c r="F28" s="19">
        <v>1014.8</v>
      </c>
      <c r="G28" s="19">
        <v>970.8</v>
      </c>
    </row>
    <row r="29" spans="1:7" x14ac:dyDescent="0.3">
      <c r="A29" s="16" t="s">
        <v>103</v>
      </c>
      <c r="B29" s="19">
        <v>0</v>
      </c>
      <c r="C29" s="19">
        <v>441.5</v>
      </c>
      <c r="D29" s="19">
        <v>601.4</v>
      </c>
      <c r="E29" s="19">
        <v>626.20000000000005</v>
      </c>
      <c r="F29" s="19">
        <v>711.9</v>
      </c>
      <c r="G29" s="19">
        <v>771.6</v>
      </c>
    </row>
    <row r="30" spans="1:7" x14ac:dyDescent="0.3">
      <c r="A30" s="16" t="s">
        <v>121</v>
      </c>
      <c r="B30" s="19">
        <v>89.9</v>
      </c>
      <c r="C30" s="19">
        <v>106.7</v>
      </c>
      <c r="D30" s="19">
        <v>119.6</v>
      </c>
      <c r="E30" s="19">
        <v>128</v>
      </c>
      <c r="F30" s="19">
        <v>138.19999999999999</v>
      </c>
      <c r="G30" s="19">
        <v>147.9</v>
      </c>
    </row>
    <row r="31" spans="1:7" x14ac:dyDescent="0.3">
      <c r="A31" s="16" t="s">
        <v>92</v>
      </c>
      <c r="B31" s="19">
        <v>89.9</v>
      </c>
      <c r="C31" s="19">
        <v>9.6999999999999993</v>
      </c>
      <c r="D31" s="19">
        <v>10.6</v>
      </c>
      <c r="E31" s="19">
        <v>21.5</v>
      </c>
      <c r="F31" s="19">
        <v>25.9</v>
      </c>
      <c r="G31" s="19">
        <v>26.6</v>
      </c>
    </row>
    <row r="32" spans="1:7" x14ac:dyDescent="0.3">
      <c r="A32" s="16" t="s">
        <v>28</v>
      </c>
      <c r="B32" s="22">
        <v>1017.3</v>
      </c>
      <c r="C32" s="22">
        <v>1423.7</v>
      </c>
      <c r="D32" s="22">
        <v>1634.6999999999998</v>
      </c>
      <c r="E32" s="22">
        <v>1724</v>
      </c>
      <c r="F32" s="22">
        <v>1890.8</v>
      </c>
      <c r="G32" s="22">
        <v>1916.9</v>
      </c>
    </row>
    <row r="33" spans="1:7" x14ac:dyDescent="0.3">
      <c r="A33" s="16" t="s">
        <v>29</v>
      </c>
      <c r="B33" s="19"/>
      <c r="C33" s="19"/>
      <c r="D33" s="19"/>
      <c r="E33" s="19"/>
      <c r="F33" s="19"/>
      <c r="G33" s="19"/>
    </row>
    <row r="34" spans="1:7" x14ac:dyDescent="0.3">
      <c r="A34" s="17" t="s">
        <v>50</v>
      </c>
      <c r="B34" s="19">
        <v>0</v>
      </c>
      <c r="C34" s="19">
        <v>0</v>
      </c>
      <c r="D34" s="19">
        <v>0</v>
      </c>
      <c r="E34" s="19">
        <v>0</v>
      </c>
      <c r="F34" s="19">
        <v>0</v>
      </c>
      <c r="G34" s="19">
        <v>0</v>
      </c>
    </row>
    <row r="35" spans="1:7" x14ac:dyDescent="0.3">
      <c r="A35" s="17" t="s">
        <v>30</v>
      </c>
      <c r="B35" s="19">
        <v>2337.5</v>
      </c>
      <c r="C35" s="19">
        <v>2377.8000000000002</v>
      </c>
      <c r="D35" s="19">
        <v>2428.4</v>
      </c>
      <c r="E35" s="19">
        <v>2478.6</v>
      </c>
      <c r="F35" s="19">
        <v>2531.3000000000002</v>
      </c>
      <c r="G35" s="19">
        <v>2528.5</v>
      </c>
    </row>
    <row r="36" spans="1:7" x14ac:dyDescent="0.3">
      <c r="A36" s="17" t="s">
        <v>31</v>
      </c>
      <c r="B36" s="19">
        <v>-1659.5</v>
      </c>
      <c r="C36" s="19">
        <v>-1674.7</v>
      </c>
      <c r="D36" s="19">
        <v>-1700.1</v>
      </c>
      <c r="E36" s="19">
        <v>-1718.1</v>
      </c>
      <c r="F36" s="19">
        <v>-1726.2</v>
      </c>
      <c r="G36" s="19">
        <v>-1726.6</v>
      </c>
    </row>
    <row r="37" spans="1:7" x14ac:dyDescent="0.3">
      <c r="A37" s="17" t="s">
        <v>51</v>
      </c>
      <c r="B37" s="19">
        <v>-1.2</v>
      </c>
      <c r="C37" s="19">
        <v>1.8</v>
      </c>
      <c r="D37" s="19">
        <v>1.9</v>
      </c>
      <c r="E37" s="19">
        <v>2.1</v>
      </c>
      <c r="F37" s="19">
        <v>3.3</v>
      </c>
      <c r="G37" s="19">
        <v>-1.5</v>
      </c>
    </row>
    <row r="38" spans="1:7" x14ac:dyDescent="0.3">
      <c r="A38" s="16" t="s">
        <v>32</v>
      </c>
      <c r="B38" s="22">
        <v>676.8</v>
      </c>
      <c r="C38" s="22">
        <v>704.90000000000009</v>
      </c>
      <c r="D38" s="22">
        <v>730.20000000000016</v>
      </c>
      <c r="E38" s="22">
        <v>762.6</v>
      </c>
      <c r="F38" s="22">
        <v>808.40000000000009</v>
      </c>
      <c r="G38" s="22">
        <v>800.40000000000009</v>
      </c>
    </row>
    <row r="39" spans="1:7" ht="14.5" thickBot="1" x14ac:dyDescent="0.35">
      <c r="A39" s="15" t="s">
        <v>33</v>
      </c>
      <c r="B39" s="21">
        <v>1694.1</v>
      </c>
      <c r="C39" s="21">
        <v>2128.6000000000004</v>
      </c>
      <c r="D39" s="21">
        <v>2364.9</v>
      </c>
      <c r="E39" s="21">
        <v>2486.6</v>
      </c>
      <c r="F39" s="21">
        <v>2699.2</v>
      </c>
      <c r="G39" s="21">
        <v>2717.3</v>
      </c>
    </row>
    <row r="40" spans="1:7" ht="14.5" thickTop="1" x14ac:dyDescent="0.3">
      <c r="B40" s="23"/>
      <c r="C40" s="23"/>
      <c r="D40" s="23"/>
      <c r="E40" s="23"/>
      <c r="F40" s="112"/>
      <c r="G40" s="112"/>
    </row>
    <row r="41" spans="1:7" x14ac:dyDescent="0.3">
      <c r="B41" s="23"/>
      <c r="C41" s="23"/>
      <c r="D41" s="23"/>
      <c r="E41" s="23"/>
      <c r="F41" s="23"/>
      <c r="G41" s="23"/>
    </row>
    <row r="42" spans="1:7" x14ac:dyDescent="0.3">
      <c r="B42" s="23"/>
      <c r="C42" s="23"/>
      <c r="D42" s="23"/>
      <c r="E42" s="23"/>
      <c r="F42" s="23"/>
      <c r="G42" s="23"/>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P66"/>
  <sheetViews>
    <sheetView showGridLines="0" topLeftCell="A22" zoomScale="70" zoomScaleNormal="70" zoomScalePageLayoutView="170" workbookViewId="0">
      <pane xSplit="1" topLeftCell="B1" activePane="topRight" state="frozen"/>
      <selection pane="topRight" activeCell="I35" sqref="I35"/>
    </sheetView>
  </sheetViews>
  <sheetFormatPr defaultColWidth="8.81640625" defaultRowHeight="14" outlineLevelCol="1" x14ac:dyDescent="0.3"/>
  <cols>
    <col min="1" max="1" width="62.6328125" style="23" customWidth="1"/>
    <col min="2" max="10" width="15.81640625" style="2" customWidth="1" outlineLevel="1"/>
    <col min="11" max="11" width="8.81640625" style="2" customWidth="1" outlineLevel="1"/>
    <col min="12" max="13" width="15.81640625" style="2" customWidth="1"/>
    <col min="14" max="14" width="16.453125" style="89" customWidth="1"/>
    <col min="15" max="16384" width="8.81640625" style="2"/>
  </cols>
  <sheetData>
    <row r="1" spans="1:14" x14ac:dyDescent="0.3">
      <c r="A1" s="24" t="s">
        <v>65</v>
      </c>
    </row>
    <row r="2" spans="1:14" x14ac:dyDescent="0.3">
      <c r="A2" s="24" t="s">
        <v>86</v>
      </c>
    </row>
    <row r="3" spans="1:14" x14ac:dyDescent="0.3">
      <c r="A3" s="3" t="s">
        <v>10</v>
      </c>
      <c r="B3" s="107" t="s">
        <v>84</v>
      </c>
      <c r="C3" s="107"/>
      <c r="D3" s="107"/>
      <c r="E3" s="107"/>
      <c r="F3" s="107"/>
      <c r="G3" s="107"/>
      <c r="H3" s="107"/>
      <c r="I3" s="107"/>
      <c r="J3" s="107"/>
      <c r="L3" s="120" t="s">
        <v>130</v>
      </c>
      <c r="M3" s="120"/>
      <c r="N3" s="120"/>
    </row>
    <row r="4" spans="1:14" x14ac:dyDescent="0.3">
      <c r="B4" s="62">
        <v>43190</v>
      </c>
      <c r="C4" s="62">
        <v>43281</v>
      </c>
      <c r="D4" s="62">
        <v>43373</v>
      </c>
      <c r="E4" s="62">
        <v>43465</v>
      </c>
      <c r="F4" s="62">
        <v>43555</v>
      </c>
      <c r="G4" s="62">
        <v>43646</v>
      </c>
      <c r="H4" s="62">
        <v>43738</v>
      </c>
      <c r="I4" s="62">
        <v>43830</v>
      </c>
      <c r="J4" s="62">
        <v>43921</v>
      </c>
      <c r="L4" s="27">
        <v>43100</v>
      </c>
      <c r="M4" s="27">
        <v>43465</v>
      </c>
      <c r="N4" s="98">
        <v>43830</v>
      </c>
    </row>
    <row r="5" spans="1:14" x14ac:dyDescent="0.3">
      <c r="A5" s="36" t="s">
        <v>34</v>
      </c>
      <c r="B5" s="106" t="s">
        <v>52</v>
      </c>
      <c r="C5" s="106"/>
      <c r="D5" s="106"/>
      <c r="E5" s="106"/>
      <c r="F5" s="106"/>
      <c r="G5" s="106"/>
      <c r="H5" s="106"/>
      <c r="I5" s="106"/>
      <c r="J5" s="106"/>
      <c r="L5" s="68" t="s">
        <v>53</v>
      </c>
      <c r="M5" s="84" t="s">
        <v>53</v>
      </c>
      <c r="N5" s="87" t="s">
        <v>53</v>
      </c>
    </row>
    <row r="6" spans="1:14" x14ac:dyDescent="0.3">
      <c r="A6" s="37" t="s">
        <v>129</v>
      </c>
      <c r="B6" s="10">
        <v>-465.5</v>
      </c>
      <c r="C6" s="10">
        <v>-4.0999999999999996</v>
      </c>
      <c r="D6" s="10">
        <v>-5.8</v>
      </c>
      <c r="E6" s="10">
        <v>-9.5</v>
      </c>
      <c r="F6" s="10">
        <v>-7.7</v>
      </c>
      <c r="G6" s="10">
        <v>-21.4</v>
      </c>
      <c r="H6" s="10">
        <v>-17</v>
      </c>
      <c r="I6" s="10">
        <v>-6.6</v>
      </c>
      <c r="J6" s="10">
        <v>39.299999999999997</v>
      </c>
      <c r="K6" s="13"/>
      <c r="L6" s="10">
        <v>-111.7</v>
      </c>
      <c r="M6" s="10">
        <v>-484.9</v>
      </c>
      <c r="N6" s="96">
        <v>-52.699999999999996</v>
      </c>
    </row>
    <row r="7" spans="1:14" x14ac:dyDescent="0.3">
      <c r="A7" s="37" t="s">
        <v>35</v>
      </c>
      <c r="B7" s="4"/>
      <c r="C7" s="4"/>
      <c r="D7" s="4"/>
      <c r="E7" s="4"/>
      <c r="F7" s="4"/>
      <c r="G7" s="4"/>
      <c r="H7" s="4"/>
      <c r="I7" s="4"/>
      <c r="J7" s="4"/>
      <c r="K7" s="13"/>
      <c r="L7" s="4"/>
      <c r="M7" s="4"/>
      <c r="N7" s="97"/>
    </row>
    <row r="8" spans="1:14" x14ac:dyDescent="0.3">
      <c r="A8" s="38" t="s">
        <v>36</v>
      </c>
      <c r="B8" s="4">
        <v>35.9</v>
      </c>
      <c r="C8" s="4">
        <v>40</v>
      </c>
      <c r="D8" s="4">
        <v>45.7</v>
      </c>
      <c r="E8" s="4">
        <v>45.2</v>
      </c>
      <c r="F8" s="4">
        <v>45.8</v>
      </c>
      <c r="G8" s="4">
        <v>46.1</v>
      </c>
      <c r="H8" s="4">
        <v>40.6</v>
      </c>
      <c r="I8" s="4">
        <v>41</v>
      </c>
      <c r="J8" s="4">
        <v>39.5</v>
      </c>
      <c r="K8" s="13"/>
      <c r="L8" s="4">
        <v>181.8</v>
      </c>
      <c r="M8" s="4">
        <v>166.8</v>
      </c>
      <c r="N8" s="97">
        <v>173.5</v>
      </c>
    </row>
    <row r="9" spans="1:14" x14ac:dyDescent="0.3">
      <c r="A9" s="38" t="s">
        <v>8</v>
      </c>
      <c r="B9" s="4">
        <v>486.5</v>
      </c>
      <c r="C9" s="4">
        <v>55.1</v>
      </c>
      <c r="D9" s="4">
        <v>55</v>
      </c>
      <c r="E9" s="4">
        <v>53.5</v>
      </c>
      <c r="F9" s="4">
        <v>55.6</v>
      </c>
      <c r="G9" s="4">
        <v>68.099999999999994</v>
      </c>
      <c r="H9" s="4">
        <v>68.2</v>
      </c>
      <c r="I9" s="4">
        <v>69.3</v>
      </c>
      <c r="J9" s="4">
        <v>39.799999999999997</v>
      </c>
      <c r="K9" s="13"/>
      <c r="L9" s="4">
        <v>164.6</v>
      </c>
      <c r="M9" s="4">
        <v>650.1</v>
      </c>
      <c r="N9" s="97">
        <v>261.2</v>
      </c>
    </row>
    <row r="10" spans="1:14" x14ac:dyDescent="0.3">
      <c r="A10" s="38" t="s">
        <v>122</v>
      </c>
      <c r="B10" s="4">
        <v>0</v>
      </c>
      <c r="C10" s="4">
        <v>0</v>
      </c>
      <c r="D10" s="4">
        <v>0</v>
      </c>
      <c r="E10" s="4">
        <v>0</v>
      </c>
      <c r="F10" s="4">
        <v>0</v>
      </c>
      <c r="G10" s="4">
        <v>-7.4</v>
      </c>
      <c r="H10" s="4">
        <v>1.7</v>
      </c>
      <c r="I10" s="4">
        <v>1.2</v>
      </c>
      <c r="J10" s="4">
        <v>-11</v>
      </c>
      <c r="K10" s="13"/>
      <c r="L10" s="4">
        <v>0</v>
      </c>
      <c r="M10" s="4">
        <v>0</v>
      </c>
      <c r="N10" s="97">
        <v>-4.5</v>
      </c>
    </row>
    <row r="11" spans="1:14" x14ac:dyDescent="0.3">
      <c r="A11" s="38" t="s">
        <v>37</v>
      </c>
      <c r="B11" s="4">
        <v>2.4</v>
      </c>
      <c r="C11" s="4">
        <v>2.9</v>
      </c>
      <c r="D11" s="4">
        <v>3.2</v>
      </c>
      <c r="E11" s="4">
        <v>3.6</v>
      </c>
      <c r="F11" s="4">
        <v>3.9</v>
      </c>
      <c r="G11" s="4">
        <v>4.2</v>
      </c>
      <c r="H11" s="4">
        <v>4.5999999999999996</v>
      </c>
      <c r="I11" s="4">
        <v>4.8</v>
      </c>
      <c r="J11" s="4">
        <v>5.0999999999999996</v>
      </c>
      <c r="K11" s="13"/>
      <c r="L11" s="4">
        <v>6.6</v>
      </c>
      <c r="M11" s="4">
        <v>12.1</v>
      </c>
      <c r="N11" s="97">
        <v>17.5</v>
      </c>
    </row>
    <row r="12" spans="1:14" x14ac:dyDescent="0.3">
      <c r="A12" s="38" t="s">
        <v>85</v>
      </c>
      <c r="B12" s="4">
        <v>0</v>
      </c>
      <c r="C12" s="4">
        <v>0</v>
      </c>
      <c r="D12" s="4">
        <v>0</v>
      </c>
      <c r="E12" s="4">
        <v>0</v>
      </c>
      <c r="F12" s="4">
        <v>0</v>
      </c>
      <c r="G12" s="4">
        <v>0</v>
      </c>
      <c r="H12" s="4">
        <v>0</v>
      </c>
      <c r="I12" s="4">
        <v>0</v>
      </c>
      <c r="J12" s="4">
        <v>0</v>
      </c>
      <c r="K12" s="13"/>
      <c r="L12" s="4">
        <v>9.4</v>
      </c>
      <c r="M12" s="4">
        <v>0</v>
      </c>
      <c r="N12" s="97">
        <v>0</v>
      </c>
    </row>
    <row r="13" spans="1:14" x14ac:dyDescent="0.3">
      <c r="A13" s="38" t="s">
        <v>38</v>
      </c>
      <c r="B13" s="4">
        <v>-0.6</v>
      </c>
      <c r="C13" s="4">
        <v>-0.5</v>
      </c>
      <c r="D13" s="4">
        <v>0.2</v>
      </c>
      <c r="E13" s="4">
        <v>-1</v>
      </c>
      <c r="F13" s="4">
        <v>-4.4000000000000004</v>
      </c>
      <c r="G13" s="4">
        <v>-3.2</v>
      </c>
      <c r="H13" s="4">
        <v>-0.7</v>
      </c>
      <c r="I13" s="4">
        <v>-3.8</v>
      </c>
      <c r="J13" s="4">
        <v>1.2</v>
      </c>
      <c r="K13" s="13"/>
      <c r="L13" s="4">
        <v>-1.7</v>
      </c>
      <c r="M13" s="4">
        <v>-1.9</v>
      </c>
      <c r="N13" s="97">
        <v>-12.100000000000001</v>
      </c>
    </row>
    <row r="14" spans="1:14" x14ac:dyDescent="0.3">
      <c r="A14" s="37" t="s">
        <v>39</v>
      </c>
      <c r="B14" s="4"/>
      <c r="C14" s="4"/>
      <c r="D14" s="4"/>
      <c r="E14" s="4"/>
      <c r="F14" s="4"/>
      <c r="G14" s="4"/>
      <c r="H14" s="4"/>
      <c r="I14" s="4"/>
      <c r="J14" s="4"/>
      <c r="K14" s="13"/>
      <c r="N14" s="97">
        <v>0</v>
      </c>
    </row>
    <row r="15" spans="1:14" x14ac:dyDescent="0.3">
      <c r="A15" s="38" t="s">
        <v>40</v>
      </c>
      <c r="B15" s="4">
        <v>3.6</v>
      </c>
      <c r="C15" s="4">
        <v>-5.5</v>
      </c>
      <c r="D15" s="4">
        <v>2.2999999999999998</v>
      </c>
      <c r="E15" s="4">
        <v>-0.3</v>
      </c>
      <c r="F15" s="4">
        <v>-5.0999999999999996</v>
      </c>
      <c r="G15" s="4">
        <v>-3.4</v>
      </c>
      <c r="H15" s="4">
        <v>-1</v>
      </c>
      <c r="I15" s="4">
        <v>2</v>
      </c>
      <c r="J15" s="4">
        <v>-1.2</v>
      </c>
      <c r="K15" s="13"/>
      <c r="L15" s="4">
        <v>-14.399999999999999</v>
      </c>
      <c r="M15" s="4">
        <v>0.1</v>
      </c>
      <c r="N15" s="97">
        <v>-7.5</v>
      </c>
    </row>
    <row r="16" spans="1:14" x14ac:dyDescent="0.3">
      <c r="A16" s="38" t="s">
        <v>14</v>
      </c>
      <c r="B16" s="4">
        <v>-1.5</v>
      </c>
      <c r="C16" s="4">
        <v>-32.4</v>
      </c>
      <c r="D16" s="4">
        <v>-13.4</v>
      </c>
      <c r="E16" s="4">
        <v>-0.6</v>
      </c>
      <c r="F16" s="52">
        <v>-14.2</v>
      </c>
      <c r="G16" s="4">
        <v>-4.3</v>
      </c>
      <c r="H16" s="4">
        <v>-7.6</v>
      </c>
      <c r="I16" s="4">
        <v>7.9</v>
      </c>
      <c r="J16" s="4">
        <v>-14.7</v>
      </c>
      <c r="K16" s="76"/>
      <c r="L16" s="4">
        <v>-18.2</v>
      </c>
      <c r="M16" s="4">
        <v>-47.9</v>
      </c>
      <c r="N16" s="97">
        <v>-18.200000000000003</v>
      </c>
    </row>
    <row r="17" spans="1:14" x14ac:dyDescent="0.3">
      <c r="A17" s="38" t="s">
        <v>19</v>
      </c>
      <c r="B17" s="4">
        <v>-5.7</v>
      </c>
      <c r="C17" s="4">
        <v>-11.8</v>
      </c>
      <c r="D17" s="4">
        <v>7.1</v>
      </c>
      <c r="E17" s="4">
        <v>-0.8</v>
      </c>
      <c r="F17" s="52">
        <v>11.2</v>
      </c>
      <c r="G17" s="4">
        <v>15</v>
      </c>
      <c r="H17" s="4">
        <v>15.6</v>
      </c>
      <c r="I17" s="4">
        <v>19.399999999999999</v>
      </c>
      <c r="J17" s="4">
        <v>17.8</v>
      </c>
      <c r="K17" s="76"/>
      <c r="L17" s="4">
        <v>-10.600000000000001</v>
      </c>
      <c r="M17" s="4">
        <v>-11.2</v>
      </c>
      <c r="N17" s="97">
        <v>61.199999999999996</v>
      </c>
    </row>
    <row r="18" spans="1:14" x14ac:dyDescent="0.3">
      <c r="A18" s="38" t="s">
        <v>23</v>
      </c>
      <c r="B18" s="4">
        <v>-2.8</v>
      </c>
      <c r="C18" s="4">
        <v>-5.7</v>
      </c>
      <c r="D18" s="4">
        <v>4.5999999999999996</v>
      </c>
      <c r="E18" s="4">
        <v>2.2000000000000002</v>
      </c>
      <c r="F18" s="52">
        <v>-5.2</v>
      </c>
      <c r="G18" s="4">
        <v>3.4</v>
      </c>
      <c r="H18" s="4">
        <v>-0.6</v>
      </c>
      <c r="I18" s="4">
        <v>8.8000000000000007</v>
      </c>
      <c r="J18" s="4">
        <v>-7.8</v>
      </c>
      <c r="K18" s="76"/>
      <c r="L18" s="4">
        <v>16.2</v>
      </c>
      <c r="M18" s="4">
        <v>-1.7</v>
      </c>
      <c r="N18" s="97">
        <v>6.4</v>
      </c>
    </row>
    <row r="19" spans="1:14" x14ac:dyDescent="0.3">
      <c r="A19" s="38" t="s">
        <v>24</v>
      </c>
      <c r="B19" s="4">
        <v>8.8000000000000007</v>
      </c>
      <c r="C19" s="4">
        <v>35.700000000000003</v>
      </c>
      <c r="D19" s="4">
        <v>-3.9</v>
      </c>
      <c r="E19" s="4">
        <v>-0.3</v>
      </c>
      <c r="F19" s="52">
        <v>10</v>
      </c>
      <c r="G19" s="4">
        <v>0.5</v>
      </c>
      <c r="H19" s="4">
        <v>-1</v>
      </c>
      <c r="I19" s="4">
        <v>13.5</v>
      </c>
      <c r="J19" s="4">
        <v>-9.9</v>
      </c>
      <c r="K19" s="76"/>
      <c r="L19" s="4">
        <v>34</v>
      </c>
      <c r="M19" s="4">
        <v>40.299999999999997</v>
      </c>
      <c r="N19" s="97">
        <v>23</v>
      </c>
    </row>
    <row r="20" spans="1:14" x14ac:dyDescent="0.3">
      <c r="A20" s="38" t="s">
        <v>25</v>
      </c>
      <c r="B20" s="4">
        <v>-26.2</v>
      </c>
      <c r="C20" s="4">
        <v>15.3</v>
      </c>
      <c r="D20" s="4">
        <v>18.100000000000001</v>
      </c>
      <c r="E20" s="4">
        <v>17.8</v>
      </c>
      <c r="F20" s="52">
        <v>-45.9</v>
      </c>
      <c r="G20" s="4">
        <v>21.1</v>
      </c>
      <c r="H20" s="4">
        <v>21.7</v>
      </c>
      <c r="I20" s="4">
        <v>22.2</v>
      </c>
      <c r="J20" s="4">
        <v>-59.7</v>
      </c>
      <c r="K20" s="76"/>
      <c r="L20" s="4">
        <v>14.4</v>
      </c>
      <c r="M20" s="4">
        <v>25</v>
      </c>
      <c r="N20" s="97">
        <v>19.100000000000001</v>
      </c>
    </row>
    <row r="21" spans="1:14" x14ac:dyDescent="0.3">
      <c r="A21" s="38" t="s">
        <v>26</v>
      </c>
      <c r="B21" s="4">
        <v>26.7</v>
      </c>
      <c r="C21" s="4">
        <v>19.7</v>
      </c>
      <c r="D21" s="4">
        <v>14.4</v>
      </c>
      <c r="E21" s="4">
        <v>5.6</v>
      </c>
      <c r="F21" s="52">
        <v>18.600000000000001</v>
      </c>
      <c r="G21" s="4">
        <v>9.4</v>
      </c>
      <c r="H21" s="4">
        <v>26.7</v>
      </c>
      <c r="I21" s="4">
        <v>14</v>
      </c>
      <c r="J21" s="4">
        <v>22.2</v>
      </c>
      <c r="K21" s="76"/>
      <c r="L21" s="4">
        <v>64.3</v>
      </c>
      <c r="M21" s="4">
        <v>66.400000000000006</v>
      </c>
      <c r="N21" s="97">
        <v>68.7</v>
      </c>
    </row>
    <row r="22" spans="1:14" x14ac:dyDescent="0.3">
      <c r="A22" s="38" t="s">
        <v>109</v>
      </c>
      <c r="B22" s="4">
        <v>0.2</v>
      </c>
      <c r="C22" s="4">
        <v>3.2</v>
      </c>
      <c r="D22" s="4">
        <v>0.5</v>
      </c>
      <c r="E22" s="4">
        <v>8.3000000000000007</v>
      </c>
      <c r="F22" s="77">
        <v>-13.2</v>
      </c>
      <c r="G22" s="4">
        <v>-14</v>
      </c>
      <c r="H22" s="4">
        <v>-18.399999999999999</v>
      </c>
      <c r="I22" s="4">
        <v>-16.8</v>
      </c>
      <c r="J22" s="4">
        <v>-16.5</v>
      </c>
      <c r="K22" s="76"/>
      <c r="L22" s="4">
        <v>-4.3999999999999995</v>
      </c>
      <c r="M22" s="4">
        <v>12.2</v>
      </c>
      <c r="N22" s="97">
        <v>-62.399999999999991</v>
      </c>
    </row>
    <row r="23" spans="1:14" x14ac:dyDescent="0.3">
      <c r="A23" s="38" t="s">
        <v>110</v>
      </c>
      <c r="B23" s="4">
        <v>0</v>
      </c>
      <c r="C23" s="4">
        <v>0</v>
      </c>
      <c r="D23" s="4">
        <v>0</v>
      </c>
      <c r="E23" s="4">
        <v>0</v>
      </c>
      <c r="F23" s="4">
        <v>13.8</v>
      </c>
      <c r="G23" s="4">
        <v>14.7</v>
      </c>
      <c r="H23" s="4">
        <v>16.899999999999999</v>
      </c>
      <c r="I23" s="4">
        <v>9.9</v>
      </c>
      <c r="J23" s="4">
        <v>9.1999999999999993</v>
      </c>
      <c r="K23" s="76"/>
      <c r="L23" s="4">
        <v>0</v>
      </c>
      <c r="M23" s="4">
        <v>0</v>
      </c>
      <c r="N23" s="97">
        <v>55.3</v>
      </c>
    </row>
    <row r="24" spans="1:14" x14ac:dyDescent="0.3">
      <c r="A24" s="36" t="s">
        <v>41</v>
      </c>
      <c r="B24" s="26">
        <v>61.799999999999983</v>
      </c>
      <c r="C24" s="26">
        <v>111.9</v>
      </c>
      <c r="D24" s="26">
        <v>128</v>
      </c>
      <c r="E24" s="26">
        <v>123.7</v>
      </c>
      <c r="F24" s="53">
        <f>SUM(F6:F23)</f>
        <v>63.199999999999989</v>
      </c>
      <c r="G24" s="53">
        <f>SUM(G6:G23)</f>
        <v>128.79999999999998</v>
      </c>
      <c r="H24" s="53">
        <f>SUM(H6:H23)</f>
        <v>149.70000000000002</v>
      </c>
      <c r="I24" s="53">
        <f>SUM(I6:I23)</f>
        <v>186.79999999999998</v>
      </c>
      <c r="J24" s="53">
        <f>SUM(J6:J23)</f>
        <v>53.299999999999983</v>
      </c>
      <c r="K24" s="13"/>
      <c r="L24" s="26">
        <v>330.3</v>
      </c>
      <c r="M24" s="26">
        <v>425.4</v>
      </c>
      <c r="N24" s="99">
        <v>528.5</v>
      </c>
    </row>
    <row r="25" spans="1:14" x14ac:dyDescent="0.3">
      <c r="A25" s="36" t="s">
        <v>42</v>
      </c>
      <c r="B25" s="4"/>
      <c r="C25" s="4"/>
      <c r="D25" s="4"/>
      <c r="E25" s="4"/>
      <c r="F25" s="4"/>
      <c r="G25" s="4"/>
      <c r="H25" s="4"/>
      <c r="I25" s="4"/>
      <c r="J25" s="4"/>
      <c r="K25" s="13"/>
    </row>
    <row r="26" spans="1:14" x14ac:dyDescent="0.3">
      <c r="A26" s="37" t="s">
        <v>43</v>
      </c>
      <c r="B26" s="4">
        <v>-9.9</v>
      </c>
      <c r="C26" s="4">
        <v>-9.6999999999999993</v>
      </c>
      <c r="D26" s="4">
        <v>-8</v>
      </c>
      <c r="E26" s="4">
        <v>-35.4</v>
      </c>
      <c r="F26" s="4">
        <v>-29.7</v>
      </c>
      <c r="G26" s="4">
        <v>-33.700000000000003</v>
      </c>
      <c r="H26" s="4">
        <v>-47.2</v>
      </c>
      <c r="I26" s="4">
        <v>-25.5</v>
      </c>
      <c r="J26" s="4">
        <v>-27.8</v>
      </c>
      <c r="K26" s="13"/>
      <c r="L26" s="4">
        <v>-25.3</v>
      </c>
      <c r="M26" s="4">
        <v>-63</v>
      </c>
      <c r="N26" s="97">
        <v>-136.10000000000002</v>
      </c>
    </row>
    <row r="27" spans="1:14" x14ac:dyDescent="0.3">
      <c r="A27" s="37" t="s">
        <v>104</v>
      </c>
      <c r="B27" s="4">
        <v>0</v>
      </c>
      <c r="C27" s="4">
        <v>0</v>
      </c>
      <c r="D27" s="4">
        <v>0</v>
      </c>
      <c r="E27" s="4">
        <v>0</v>
      </c>
      <c r="F27" s="4">
        <v>-172.1</v>
      </c>
      <c r="G27" s="4">
        <v>0.5</v>
      </c>
      <c r="H27" s="4">
        <v>0</v>
      </c>
      <c r="I27" s="4">
        <v>-2.2999999999999998</v>
      </c>
      <c r="J27" s="4">
        <v>0</v>
      </c>
      <c r="K27" s="13"/>
      <c r="L27" s="4">
        <v>0</v>
      </c>
      <c r="M27" s="4">
        <v>0</v>
      </c>
      <c r="N27" s="97">
        <v>-173.9</v>
      </c>
    </row>
    <row r="28" spans="1:14" x14ac:dyDescent="0.3">
      <c r="A28" s="37" t="s">
        <v>88</v>
      </c>
      <c r="B28" s="4">
        <v>-2.5</v>
      </c>
      <c r="C28" s="4">
        <v>0</v>
      </c>
      <c r="D28" s="4">
        <v>-0.4</v>
      </c>
      <c r="E28" s="4">
        <v>-0.1</v>
      </c>
      <c r="F28" s="4">
        <v>0</v>
      </c>
      <c r="G28" s="4">
        <v>0</v>
      </c>
      <c r="H28" s="4">
        <v>0</v>
      </c>
      <c r="I28" s="4">
        <v>0</v>
      </c>
      <c r="J28" s="4">
        <v>0</v>
      </c>
      <c r="K28" s="13"/>
      <c r="L28" s="4">
        <v>-0.8</v>
      </c>
      <c r="M28" s="4">
        <v>-3</v>
      </c>
      <c r="N28" s="97">
        <v>0</v>
      </c>
    </row>
    <row r="29" spans="1:14" x14ac:dyDescent="0.3">
      <c r="A29" s="37" t="s">
        <v>82</v>
      </c>
      <c r="B29" s="52">
        <v>-180.8</v>
      </c>
      <c r="C29" s="4">
        <v>-315.10000000000002</v>
      </c>
      <c r="D29" s="4">
        <v>-168.4</v>
      </c>
      <c r="E29" s="4">
        <v>-191.1</v>
      </c>
      <c r="F29" s="4">
        <v>-153</v>
      </c>
      <c r="G29" s="4">
        <v>-236.7</v>
      </c>
      <c r="H29" s="4">
        <v>-193</v>
      </c>
      <c r="I29" s="4">
        <v>-192.7</v>
      </c>
      <c r="J29" s="4">
        <v>-120.5</v>
      </c>
      <c r="K29" s="13"/>
      <c r="L29" s="4">
        <v>0</v>
      </c>
      <c r="M29" s="4">
        <v>-855.4</v>
      </c>
      <c r="N29" s="97">
        <v>-775.40000000000009</v>
      </c>
    </row>
    <row r="30" spans="1:14" x14ac:dyDescent="0.3">
      <c r="A30" s="37" t="s">
        <v>107</v>
      </c>
      <c r="B30" s="4">
        <v>0</v>
      </c>
      <c r="C30" s="4">
        <v>3.1</v>
      </c>
      <c r="D30" s="4">
        <v>58.5</v>
      </c>
      <c r="E30" s="52">
        <v>9.6</v>
      </c>
      <c r="F30" s="4">
        <v>110.2</v>
      </c>
      <c r="G30" s="4">
        <v>70.8</v>
      </c>
      <c r="H30" s="4">
        <v>160</v>
      </c>
      <c r="I30" s="4">
        <v>115.1</v>
      </c>
      <c r="J30" s="4">
        <v>65.099999999999994</v>
      </c>
      <c r="K30" s="13"/>
      <c r="L30" s="4">
        <v>0</v>
      </c>
      <c r="M30" s="4">
        <v>71.2</v>
      </c>
      <c r="N30" s="97">
        <v>456.1</v>
      </c>
    </row>
    <row r="31" spans="1:14" x14ac:dyDescent="0.3">
      <c r="A31" s="37" t="s">
        <v>94</v>
      </c>
      <c r="B31" s="4">
        <v>0</v>
      </c>
      <c r="C31" s="4">
        <v>16.399999999999999</v>
      </c>
      <c r="D31" s="4">
        <v>85.5</v>
      </c>
      <c r="E31" s="52">
        <v>110.5</v>
      </c>
      <c r="F31" s="4">
        <v>66.599999999999994</v>
      </c>
      <c r="G31" s="4">
        <v>95</v>
      </c>
      <c r="H31" s="4">
        <v>75.099999999999994</v>
      </c>
      <c r="I31" s="4">
        <v>58.1</v>
      </c>
      <c r="J31" s="4">
        <v>67.7</v>
      </c>
      <c r="K31" s="13"/>
      <c r="L31" s="4">
        <v>0</v>
      </c>
      <c r="M31" s="4">
        <v>212.4</v>
      </c>
      <c r="N31" s="97">
        <v>294.8</v>
      </c>
    </row>
    <row r="32" spans="1:14" x14ac:dyDescent="0.3">
      <c r="A32" s="37" t="s">
        <v>38</v>
      </c>
      <c r="B32" s="4">
        <v>0.1</v>
      </c>
      <c r="C32" s="4">
        <v>0.8</v>
      </c>
      <c r="D32" s="4">
        <v>1.4</v>
      </c>
      <c r="E32" s="52">
        <v>1.7000000000000002</v>
      </c>
      <c r="F32" s="4">
        <v>4.7</v>
      </c>
      <c r="G32" s="4">
        <v>6.9</v>
      </c>
      <c r="H32" s="4">
        <v>-3.2</v>
      </c>
      <c r="I32" s="4">
        <v>6.1</v>
      </c>
      <c r="J32" s="4">
        <v>3.8</v>
      </c>
      <c r="K32" s="13"/>
      <c r="L32" s="4">
        <v>2.1999999999999997</v>
      </c>
      <c r="M32" s="4">
        <v>4</v>
      </c>
      <c r="N32" s="97">
        <v>14.500000000000002</v>
      </c>
    </row>
    <row r="33" spans="1:14" x14ac:dyDescent="0.3">
      <c r="A33" s="36" t="s">
        <v>44</v>
      </c>
      <c r="B33" s="26">
        <v>-193.10000000000002</v>
      </c>
      <c r="C33" s="26">
        <v>-304.5</v>
      </c>
      <c r="D33" s="26">
        <v>-31.400000000000013</v>
      </c>
      <c r="E33" s="26">
        <v>-104.8</v>
      </c>
      <c r="F33" s="53">
        <f t="shared" ref="F33:G33" si="0">SUM(F26:F32)</f>
        <v>-173.29999999999998</v>
      </c>
      <c r="G33" s="53">
        <f t="shared" si="0"/>
        <v>-97.19999999999996</v>
      </c>
      <c r="H33" s="53">
        <f t="shared" ref="H33:I33" si="1">SUM(H26:H32)</f>
        <v>-8.2999999999999936</v>
      </c>
      <c r="I33" s="53">
        <f t="shared" si="1"/>
        <v>-41.2</v>
      </c>
      <c r="J33" s="53">
        <f t="shared" ref="J33" si="2">SUM(J26:J32)</f>
        <v>-11.700000000000014</v>
      </c>
      <c r="K33" s="13"/>
      <c r="L33" s="26">
        <v>-23.900000000000002</v>
      </c>
      <c r="M33" s="26">
        <v>-633.79999999999995</v>
      </c>
      <c r="N33" s="99">
        <v>-320.00000000000006</v>
      </c>
    </row>
    <row r="34" spans="1:14" x14ac:dyDescent="0.3">
      <c r="A34" s="36" t="s">
        <v>45</v>
      </c>
      <c r="B34" s="4"/>
      <c r="C34" s="4"/>
      <c r="D34" s="4"/>
      <c r="E34" s="4"/>
      <c r="F34" s="4"/>
      <c r="G34" s="4"/>
      <c r="H34" s="4"/>
      <c r="I34" s="4"/>
      <c r="J34" s="4"/>
      <c r="K34" s="13"/>
    </row>
    <row r="35" spans="1:14" ht="28" x14ac:dyDescent="0.3">
      <c r="A35" s="47" t="s">
        <v>81</v>
      </c>
      <c r="B35" s="4">
        <v>638.20000000000005</v>
      </c>
      <c r="C35" s="4">
        <v>108.4</v>
      </c>
      <c r="D35" s="4">
        <v>0</v>
      </c>
      <c r="E35" s="4">
        <v>0</v>
      </c>
      <c r="F35" s="4">
        <v>0</v>
      </c>
      <c r="G35" s="4">
        <v>0</v>
      </c>
      <c r="H35" s="4">
        <v>0</v>
      </c>
      <c r="I35" s="4">
        <v>0</v>
      </c>
      <c r="J35" s="4">
        <v>0</v>
      </c>
      <c r="K35" s="13"/>
      <c r="L35" s="4">
        <v>0</v>
      </c>
      <c r="M35" s="4">
        <v>746.6</v>
      </c>
      <c r="N35" s="97">
        <v>0</v>
      </c>
    </row>
    <row r="36" spans="1:14" x14ac:dyDescent="0.3">
      <c r="A36" s="37" t="s">
        <v>47</v>
      </c>
      <c r="B36" s="4">
        <v>-0.9</v>
      </c>
      <c r="C36" s="4">
        <v>-2.5</v>
      </c>
      <c r="D36" s="4">
        <v>-1.1000000000000001</v>
      </c>
      <c r="E36" s="4">
        <v>0</v>
      </c>
      <c r="F36" s="4">
        <v>0</v>
      </c>
      <c r="G36" s="4">
        <v>0</v>
      </c>
      <c r="H36" s="4">
        <v>0</v>
      </c>
      <c r="I36" s="4">
        <v>0</v>
      </c>
      <c r="J36" s="4">
        <v>0</v>
      </c>
      <c r="K36" s="13"/>
      <c r="L36" s="4">
        <v>-2.5</v>
      </c>
      <c r="M36" s="4">
        <v>-4.5</v>
      </c>
      <c r="N36" s="97">
        <v>0</v>
      </c>
    </row>
    <row r="37" spans="1:14" x14ac:dyDescent="0.3">
      <c r="A37" s="37" t="s">
        <v>46</v>
      </c>
      <c r="B37" s="52">
        <v>-241.2</v>
      </c>
      <c r="C37" s="52">
        <v>-41.2</v>
      </c>
      <c r="D37" s="52">
        <v>-44.3</v>
      </c>
      <c r="E37" s="52">
        <v>-25.2</v>
      </c>
      <c r="F37" s="52">
        <v>-25.5</v>
      </c>
      <c r="G37" s="52">
        <v>-22.6</v>
      </c>
      <c r="H37" s="52">
        <v>-19</v>
      </c>
      <c r="I37" s="52">
        <v>-18.3</v>
      </c>
      <c r="J37" s="52">
        <v>-18.899999999999999</v>
      </c>
      <c r="K37" s="13"/>
      <c r="L37" s="52">
        <v>-87.9</v>
      </c>
      <c r="M37" s="52">
        <v>-351.9</v>
      </c>
      <c r="N37" s="97">
        <v>-85.399999999999991</v>
      </c>
    </row>
    <row r="38" spans="1:14" x14ac:dyDescent="0.3">
      <c r="A38" s="37" t="s">
        <v>99</v>
      </c>
      <c r="B38" s="52">
        <v>0.8</v>
      </c>
      <c r="C38" s="52">
        <v>0.2</v>
      </c>
      <c r="D38" s="52">
        <v>8.8000000000000007</v>
      </c>
      <c r="E38" s="52">
        <v>16.399999999999999</v>
      </c>
      <c r="F38" s="52">
        <v>0.9</v>
      </c>
      <c r="G38" s="52">
        <v>1.1000000000000001</v>
      </c>
      <c r="H38" s="52">
        <v>0</v>
      </c>
      <c r="I38" s="52">
        <v>0.2</v>
      </c>
      <c r="J38" s="52">
        <v>0.7</v>
      </c>
      <c r="K38" s="13"/>
      <c r="L38" s="52">
        <v>0.5</v>
      </c>
      <c r="M38" s="52">
        <v>26.2</v>
      </c>
      <c r="N38" s="97">
        <v>2.2000000000000002</v>
      </c>
    </row>
    <row r="39" spans="1:14" x14ac:dyDescent="0.3">
      <c r="A39" s="37" t="s">
        <v>111</v>
      </c>
      <c r="B39" s="4">
        <v>-29.8</v>
      </c>
      <c r="C39" s="4">
        <v>-28.5</v>
      </c>
      <c r="D39" s="4">
        <v>-25.8</v>
      </c>
      <c r="E39" s="4">
        <v>-25</v>
      </c>
      <c r="F39" s="4">
        <v>-26.2</v>
      </c>
      <c r="G39" s="4">
        <v>-24.4</v>
      </c>
      <c r="H39" s="4">
        <v>-21.2</v>
      </c>
      <c r="I39" s="4">
        <v>-21.1</v>
      </c>
      <c r="J39" s="4">
        <v>-21.7</v>
      </c>
      <c r="K39" s="13"/>
      <c r="L39" s="4">
        <v>-133</v>
      </c>
      <c r="M39" s="4">
        <v>-109.1</v>
      </c>
      <c r="N39" s="97">
        <v>-92.9</v>
      </c>
    </row>
    <row r="40" spans="1:14" x14ac:dyDescent="0.3">
      <c r="A40" s="37" t="s">
        <v>100</v>
      </c>
      <c r="B40" s="4">
        <v>-1</v>
      </c>
      <c r="C40" s="4">
        <v>-1.1000000000000001</v>
      </c>
      <c r="D40" s="4">
        <v>-1.1000000000000001</v>
      </c>
      <c r="E40" s="4">
        <v>-0.3</v>
      </c>
      <c r="F40" s="52">
        <v>0</v>
      </c>
      <c r="G40" s="52">
        <v>0</v>
      </c>
      <c r="H40" s="52">
        <v>0</v>
      </c>
      <c r="I40" s="52">
        <v>0</v>
      </c>
      <c r="J40" s="52">
        <v>0</v>
      </c>
      <c r="K40" s="13"/>
      <c r="L40" s="4">
        <v>-3.9</v>
      </c>
      <c r="M40" s="4">
        <v>-3.5</v>
      </c>
      <c r="N40" s="97">
        <v>0</v>
      </c>
    </row>
    <row r="41" spans="1:14" x14ac:dyDescent="0.3">
      <c r="A41" s="37" t="s">
        <v>128</v>
      </c>
      <c r="B41" s="4">
        <v>0</v>
      </c>
      <c r="C41" s="4">
        <v>0</v>
      </c>
      <c r="D41" s="4">
        <v>0</v>
      </c>
      <c r="E41" s="4">
        <v>0</v>
      </c>
      <c r="F41" s="52">
        <v>0</v>
      </c>
      <c r="G41" s="52">
        <v>0</v>
      </c>
      <c r="H41" s="52">
        <v>0</v>
      </c>
      <c r="I41" s="52">
        <v>0</v>
      </c>
      <c r="J41" s="52">
        <v>-64</v>
      </c>
      <c r="K41" s="13"/>
      <c r="L41" s="4">
        <v>0</v>
      </c>
      <c r="M41" s="4">
        <v>0</v>
      </c>
      <c r="N41" s="97">
        <v>0</v>
      </c>
    </row>
    <row r="42" spans="1:14" x14ac:dyDescent="0.3">
      <c r="A42" s="37" t="s">
        <v>101</v>
      </c>
      <c r="B42" s="4">
        <v>-0.4</v>
      </c>
      <c r="C42" s="4">
        <v>0</v>
      </c>
      <c r="D42" s="4">
        <v>0</v>
      </c>
      <c r="E42" s="4">
        <v>0</v>
      </c>
      <c r="F42" s="52">
        <v>0</v>
      </c>
      <c r="G42" s="52">
        <v>0</v>
      </c>
      <c r="H42" s="52">
        <v>0</v>
      </c>
      <c r="I42" s="52">
        <v>0</v>
      </c>
      <c r="J42" s="52">
        <v>0</v>
      </c>
      <c r="K42" s="13"/>
      <c r="L42" s="4">
        <v>-2.6</v>
      </c>
      <c r="M42" s="4">
        <v>-0.4</v>
      </c>
      <c r="N42" s="97">
        <v>0</v>
      </c>
    </row>
    <row r="43" spans="1:14" x14ac:dyDescent="0.3">
      <c r="A43" s="37" t="s">
        <v>38</v>
      </c>
      <c r="B43" s="4">
        <v>-0.7</v>
      </c>
      <c r="C43" s="4">
        <v>-0.9</v>
      </c>
      <c r="D43" s="4">
        <v>-0.9</v>
      </c>
      <c r="E43" s="4">
        <v>-0.1</v>
      </c>
      <c r="F43" s="52">
        <v>-0.2</v>
      </c>
      <c r="G43" s="52">
        <v>-0.5</v>
      </c>
      <c r="H43" s="52">
        <v>0.3</v>
      </c>
      <c r="I43" s="52">
        <v>-0.2</v>
      </c>
      <c r="J43" s="52">
        <v>-0.4</v>
      </c>
      <c r="K43" s="13"/>
      <c r="L43" s="4">
        <v>-2.2999999999999998</v>
      </c>
      <c r="M43" s="4">
        <v>-2.6</v>
      </c>
      <c r="N43" s="97">
        <v>-0.6</v>
      </c>
    </row>
    <row r="44" spans="1:14" x14ac:dyDescent="0.3">
      <c r="A44" s="36" t="s">
        <v>83</v>
      </c>
      <c r="B44" s="26">
        <v>365.00000000000006</v>
      </c>
      <c r="C44" s="26">
        <v>34.4</v>
      </c>
      <c r="D44" s="63">
        <v>-64.400000000000006</v>
      </c>
      <c r="E44" s="63">
        <v>-34.200000000000003</v>
      </c>
      <c r="F44" s="78">
        <f>SUM(F35:F43)</f>
        <v>-51</v>
      </c>
      <c r="G44" s="78">
        <f>SUM(G35:G43)</f>
        <v>-46.4</v>
      </c>
      <c r="H44" s="78">
        <f>SUM(H35:H43)</f>
        <v>-39.900000000000006</v>
      </c>
      <c r="I44" s="78">
        <f>SUM(I35:I43)</f>
        <v>-39.400000000000006</v>
      </c>
      <c r="J44" s="78">
        <f>SUM(J35:J43)</f>
        <v>-104.30000000000001</v>
      </c>
      <c r="K44" s="13"/>
      <c r="L44" s="26">
        <v>-231.70000000000002</v>
      </c>
      <c r="M44" s="26">
        <v>300.8</v>
      </c>
      <c r="N44" s="99">
        <v>-176.7</v>
      </c>
    </row>
    <row r="45" spans="1:14" x14ac:dyDescent="0.3">
      <c r="A45" s="37" t="s">
        <v>48</v>
      </c>
      <c r="B45" s="26">
        <v>1.6</v>
      </c>
      <c r="C45" s="26">
        <v>-3</v>
      </c>
      <c r="D45" s="26">
        <v>-0.1</v>
      </c>
      <c r="E45" s="26">
        <v>-1.6</v>
      </c>
      <c r="F45" s="26">
        <v>1</v>
      </c>
      <c r="G45" s="26">
        <v>-0.8</v>
      </c>
      <c r="H45" s="26">
        <v>-1.9</v>
      </c>
      <c r="I45" s="26">
        <v>-1.9</v>
      </c>
      <c r="J45" s="26">
        <v>-2.2000000000000002</v>
      </c>
      <c r="K45" s="13"/>
      <c r="L45" s="26">
        <v>2.5999999999999996</v>
      </c>
      <c r="M45" s="26">
        <v>-3.1</v>
      </c>
      <c r="N45" s="93">
        <v>0.2</v>
      </c>
    </row>
    <row r="46" spans="1:14" x14ac:dyDescent="0.3">
      <c r="A46" s="37" t="s">
        <v>96</v>
      </c>
      <c r="B46" s="4">
        <v>235.30000000000004</v>
      </c>
      <c r="C46" s="4">
        <v>-161.19999999999999</v>
      </c>
      <c r="D46" s="4">
        <v>32.1</v>
      </c>
      <c r="E46" s="4">
        <v>-16.899999999999999</v>
      </c>
      <c r="F46" s="4">
        <v>-160.1</v>
      </c>
      <c r="G46" s="4">
        <f>G24+G33+G44+G45</f>
        <v>-15.599999999999977</v>
      </c>
      <c r="H46" s="4">
        <f>H24+H33+H44+H45</f>
        <v>99.600000000000023</v>
      </c>
      <c r="I46" s="4">
        <v>108.1</v>
      </c>
      <c r="J46" s="4">
        <v>-64.900000000000006</v>
      </c>
      <c r="K46" s="13"/>
      <c r="L46" s="4">
        <v>77.299999999999983</v>
      </c>
      <c r="M46" s="4">
        <v>89.3</v>
      </c>
      <c r="N46" s="97">
        <v>31.999999999999954</v>
      </c>
    </row>
    <row r="47" spans="1:14" x14ac:dyDescent="0.3">
      <c r="A47" s="37" t="s">
        <v>95</v>
      </c>
      <c r="B47" s="4">
        <v>430</v>
      </c>
      <c r="C47" s="4">
        <v>665.3</v>
      </c>
      <c r="D47" s="4">
        <v>504.1</v>
      </c>
      <c r="E47" s="4">
        <v>536.20000000000005</v>
      </c>
      <c r="F47" s="4">
        <f>E48</f>
        <v>519.29999999999995</v>
      </c>
      <c r="G47" s="4">
        <f>F48</f>
        <v>359.19999999999993</v>
      </c>
      <c r="H47" s="4">
        <f>G48</f>
        <v>343.59999999999997</v>
      </c>
      <c r="I47" s="4">
        <f>H48</f>
        <v>443.2</v>
      </c>
      <c r="J47" s="4">
        <f>I48</f>
        <v>551.29999999999995</v>
      </c>
      <c r="K47" s="13"/>
      <c r="L47" s="4">
        <v>352.70000000000016</v>
      </c>
      <c r="M47" s="4">
        <v>430</v>
      </c>
      <c r="N47" s="97">
        <v>519.29999999999995</v>
      </c>
    </row>
    <row r="48" spans="1:14" x14ac:dyDescent="0.3">
      <c r="A48" s="36" t="s">
        <v>97</v>
      </c>
      <c r="B48" s="29">
        <v>665.30000000000007</v>
      </c>
      <c r="C48" s="29">
        <v>504.1</v>
      </c>
      <c r="D48" s="29">
        <v>536.20000000000005</v>
      </c>
      <c r="E48" s="29">
        <v>519.29999999999995</v>
      </c>
      <c r="F48" s="79">
        <f>SUM(F46:F47)</f>
        <v>359.19999999999993</v>
      </c>
      <c r="G48" s="79">
        <f>SUM(G46:G47)</f>
        <v>343.59999999999997</v>
      </c>
      <c r="H48" s="79">
        <f>SUM(H46:H47)</f>
        <v>443.2</v>
      </c>
      <c r="I48" s="79">
        <f>SUM(I46:I47)</f>
        <v>551.29999999999995</v>
      </c>
      <c r="J48" s="79">
        <f>SUM(J46:J47)</f>
        <v>486.4</v>
      </c>
      <c r="K48" s="13"/>
      <c r="L48" s="29">
        <v>430.00000000000011</v>
      </c>
      <c r="M48" s="29">
        <v>519.29999999999995</v>
      </c>
      <c r="N48" s="100">
        <v>551.29999999999995</v>
      </c>
    </row>
    <row r="49" spans="1:16" ht="6" customHeight="1" x14ac:dyDescent="0.3">
      <c r="A49" s="36"/>
      <c r="B49" s="46"/>
      <c r="C49" s="46"/>
      <c r="D49" s="46"/>
      <c r="E49" s="46"/>
      <c r="F49" s="46"/>
      <c r="G49" s="46"/>
      <c r="H49" s="46"/>
      <c r="I49" s="46"/>
      <c r="J49" s="46"/>
      <c r="K49" s="13"/>
      <c r="L49" s="46"/>
      <c r="M49" s="46"/>
      <c r="N49" s="101"/>
    </row>
    <row r="50" spans="1:16" x14ac:dyDescent="0.3">
      <c r="A50" s="36" t="s">
        <v>89</v>
      </c>
      <c r="B50" s="46"/>
      <c r="C50" s="46"/>
      <c r="D50" s="46"/>
      <c r="E50" s="46"/>
      <c r="F50" s="46"/>
      <c r="G50" s="46"/>
      <c r="H50" s="46"/>
      <c r="I50" s="46"/>
      <c r="J50" s="46"/>
      <c r="K50" s="13"/>
      <c r="L50" s="46"/>
      <c r="M50" s="46"/>
      <c r="N50" s="101"/>
    </row>
    <row r="51" spans="1:16" x14ac:dyDescent="0.3">
      <c r="A51" s="38" t="s">
        <v>112</v>
      </c>
      <c r="B51" s="46">
        <v>25.5</v>
      </c>
      <c r="C51" s="46">
        <v>18.7</v>
      </c>
      <c r="D51" s="46">
        <v>28.5</v>
      </c>
      <c r="E51" s="46">
        <v>25.8</v>
      </c>
      <c r="F51" s="46">
        <v>39.9</v>
      </c>
      <c r="G51" s="75">
        <v>35.5</v>
      </c>
      <c r="H51" s="75">
        <v>31.6</v>
      </c>
      <c r="I51" s="75">
        <v>37.1</v>
      </c>
      <c r="J51" s="75">
        <v>34.700000000000003</v>
      </c>
      <c r="K51" s="13"/>
      <c r="L51" s="46">
        <v>44.9</v>
      </c>
      <c r="M51" s="46">
        <v>98.5</v>
      </c>
      <c r="N51" s="101">
        <v>144.1</v>
      </c>
    </row>
    <row r="52" spans="1:16" x14ac:dyDescent="0.3">
      <c r="A52" s="36"/>
      <c r="K52" s="13"/>
      <c r="L52" s="4"/>
      <c r="M52" s="4"/>
      <c r="N52" s="97"/>
    </row>
    <row r="53" spans="1:16" x14ac:dyDescent="0.3">
      <c r="A53" s="40" t="s">
        <v>60</v>
      </c>
      <c r="B53" s="108" t="s">
        <v>52</v>
      </c>
      <c r="C53" s="108"/>
      <c r="D53" s="108"/>
      <c r="E53" s="108"/>
      <c r="F53" s="108"/>
      <c r="G53" s="108"/>
      <c r="H53" s="108"/>
      <c r="I53" s="108"/>
      <c r="J53" s="108"/>
      <c r="K53" s="13"/>
      <c r="L53" s="119"/>
      <c r="M53" s="119"/>
      <c r="N53" s="102"/>
    </row>
    <row r="54" spans="1:16" x14ac:dyDescent="0.3">
      <c r="A54" s="36" t="s">
        <v>49</v>
      </c>
      <c r="B54" s="10">
        <v>61.799999999999983</v>
      </c>
      <c r="C54" s="10">
        <v>111.9</v>
      </c>
      <c r="D54" s="10">
        <v>128</v>
      </c>
      <c r="E54" s="10">
        <v>123.7</v>
      </c>
      <c r="F54" s="10">
        <f>F24</f>
        <v>63.199999999999989</v>
      </c>
      <c r="G54" s="10">
        <f>G24</f>
        <v>128.79999999999998</v>
      </c>
      <c r="H54" s="10">
        <f>H24</f>
        <v>149.70000000000002</v>
      </c>
      <c r="I54" s="10">
        <f>I24</f>
        <v>186.79999999999998</v>
      </c>
      <c r="J54" s="10">
        <f>J24</f>
        <v>53.299999999999983</v>
      </c>
      <c r="K54" s="13"/>
      <c r="L54" s="10">
        <v>330.3</v>
      </c>
      <c r="M54" s="10">
        <v>425.4</v>
      </c>
      <c r="N54" s="96">
        <v>528.5</v>
      </c>
    </row>
    <row r="55" spans="1:16" x14ac:dyDescent="0.3">
      <c r="A55" s="39" t="s">
        <v>56</v>
      </c>
      <c r="B55" s="61">
        <v>0.2</v>
      </c>
      <c r="C55" s="61">
        <v>0.33</v>
      </c>
      <c r="D55" s="61">
        <v>0.36</v>
      </c>
      <c r="E55" s="61">
        <v>0.33</v>
      </c>
      <c r="F55" s="61">
        <f>F54/'P&amp;L'!F6</f>
        <v>0.16390041493775931</v>
      </c>
      <c r="G55" s="61">
        <f>G54/'P&amp;L'!G6</f>
        <v>0.32079701120797005</v>
      </c>
      <c r="H55" s="61">
        <f>H54/'P&amp;L'!H6</f>
        <v>0.34960298925735644</v>
      </c>
      <c r="I55" s="61">
        <f>I54/'P&amp;L'!I6</f>
        <v>0.41883408071748873</v>
      </c>
      <c r="J55" s="61">
        <f>J54/'P&amp;L'!J6</f>
        <v>0.1171428571428571</v>
      </c>
      <c r="K55" s="13"/>
      <c r="L55" s="28">
        <v>0.3</v>
      </c>
      <c r="M55" s="28">
        <v>0.31</v>
      </c>
      <c r="N55" s="61">
        <v>0.31812436044061881</v>
      </c>
      <c r="O55" s="48"/>
      <c r="P55" s="48"/>
    </row>
    <row r="56" spans="1:16" x14ac:dyDescent="0.3">
      <c r="A56" s="36" t="s">
        <v>57</v>
      </c>
      <c r="B56" s="10">
        <v>-9.9</v>
      </c>
      <c r="C56" s="10">
        <v>-9.6999999999999993</v>
      </c>
      <c r="D56" s="10">
        <v>-8</v>
      </c>
      <c r="E56" s="10">
        <v>-35.4</v>
      </c>
      <c r="F56" s="10">
        <v>-29.7</v>
      </c>
      <c r="G56" s="10">
        <v>-33.700000000000003</v>
      </c>
      <c r="H56" s="10">
        <v>-47.2</v>
      </c>
      <c r="I56" s="10">
        <f>I26</f>
        <v>-25.5</v>
      </c>
      <c r="J56" s="10">
        <f>J26</f>
        <v>-27.8</v>
      </c>
      <c r="K56" s="13"/>
      <c r="L56" s="10">
        <v>-25.3</v>
      </c>
      <c r="M56" s="10">
        <v>-63</v>
      </c>
      <c r="N56" s="96">
        <v>-136.10000000000002</v>
      </c>
    </row>
    <row r="57" spans="1:16" x14ac:dyDescent="0.3">
      <c r="A57" s="36" t="s">
        <v>79</v>
      </c>
      <c r="B57" s="29">
        <v>51.899999999999984</v>
      </c>
      <c r="C57" s="29">
        <v>102.2</v>
      </c>
      <c r="D57" s="29">
        <v>120</v>
      </c>
      <c r="E57" s="29">
        <v>88.3</v>
      </c>
      <c r="F57" s="29">
        <f>F54+F56</f>
        <v>33.499999999999986</v>
      </c>
      <c r="G57" s="29">
        <f>G54+G56</f>
        <v>95.09999999999998</v>
      </c>
      <c r="H57" s="29">
        <f>H54+H56</f>
        <v>102.50000000000001</v>
      </c>
      <c r="I57" s="29">
        <f>I54+I56</f>
        <v>161.29999999999998</v>
      </c>
      <c r="J57" s="29">
        <f>J54+J56</f>
        <v>25.499999999999982</v>
      </c>
      <c r="K57" s="13"/>
      <c r="L57" s="29">
        <v>305</v>
      </c>
      <c r="M57" s="29">
        <v>362.4</v>
      </c>
      <c r="N57" s="100">
        <v>392.4</v>
      </c>
    </row>
    <row r="58" spans="1:16" x14ac:dyDescent="0.3">
      <c r="A58" s="39" t="s">
        <v>55</v>
      </c>
      <c r="B58" s="61">
        <v>0.16</v>
      </c>
      <c r="C58" s="61">
        <v>0.3</v>
      </c>
      <c r="D58" s="61">
        <v>0.33</v>
      </c>
      <c r="E58" s="61">
        <v>0.23</v>
      </c>
      <c r="F58" s="61">
        <f>F57/'P&amp;L'!F6</f>
        <v>8.6877593360995806E-2</v>
      </c>
      <c r="G58" s="61">
        <f>G57/'P&amp;L'!G6</f>
        <v>0.23686176836861764</v>
      </c>
      <c r="H58" s="61">
        <f>H57/'P&amp;L'!H6</f>
        <v>0.2393741242410089</v>
      </c>
      <c r="I58" s="61">
        <f>I57/'P&amp;L'!I6</f>
        <v>0.36165919282511205</v>
      </c>
      <c r="J58" s="61">
        <f>J57/'P&amp;L'!J6</f>
        <v>5.6043956043956004E-2</v>
      </c>
      <c r="K58" s="13"/>
      <c r="L58" s="28">
        <v>0.28000000000000003</v>
      </c>
      <c r="M58" s="28">
        <v>0.26</v>
      </c>
      <c r="N58" s="61">
        <v>0.23620056582194665</v>
      </c>
    </row>
    <row r="59" spans="1:16" x14ac:dyDescent="0.3">
      <c r="A59" s="36" t="s">
        <v>91</v>
      </c>
      <c r="B59" s="60"/>
      <c r="C59" s="60"/>
      <c r="D59" s="60"/>
      <c r="E59" s="60"/>
      <c r="F59" s="60"/>
      <c r="G59" s="60"/>
      <c r="H59" s="60"/>
      <c r="I59" s="60"/>
      <c r="J59" s="60"/>
    </row>
    <row r="60" spans="1:16" ht="33" customHeight="1" x14ac:dyDescent="0.3">
      <c r="A60" s="57" t="s">
        <v>90</v>
      </c>
      <c r="B60" s="13">
        <v>0.6</v>
      </c>
      <c r="C60" s="13">
        <v>1.6</v>
      </c>
      <c r="D60" s="13">
        <v>2.5</v>
      </c>
      <c r="E60" s="13">
        <v>28.2</v>
      </c>
      <c r="F60" s="13">
        <v>7.5</v>
      </c>
      <c r="G60" s="13">
        <v>14.4</v>
      </c>
      <c r="H60" s="13">
        <v>29.2</v>
      </c>
      <c r="I60" s="13">
        <v>13.2</v>
      </c>
      <c r="J60" s="13">
        <v>12.7</v>
      </c>
      <c r="L60" s="13">
        <v>0</v>
      </c>
      <c r="M60" s="13">
        <v>32.9</v>
      </c>
      <c r="N60" s="103">
        <v>64.3</v>
      </c>
    </row>
    <row r="61" spans="1:16" ht="33" customHeight="1" x14ac:dyDescent="0.3">
      <c r="A61" s="57" t="s">
        <v>141</v>
      </c>
      <c r="B61" s="13">
        <v>0</v>
      </c>
      <c r="C61" s="13">
        <v>0</v>
      </c>
      <c r="D61" s="13">
        <v>0</v>
      </c>
      <c r="E61" s="13">
        <v>0</v>
      </c>
      <c r="F61" s="13">
        <v>0</v>
      </c>
      <c r="G61" s="13">
        <v>0</v>
      </c>
      <c r="H61" s="13">
        <v>0</v>
      </c>
      <c r="I61" s="13">
        <v>0</v>
      </c>
      <c r="J61" s="13">
        <v>16.2</v>
      </c>
      <c r="L61" s="13">
        <v>0</v>
      </c>
      <c r="M61" s="13">
        <v>0</v>
      </c>
      <c r="N61" s="103">
        <v>0</v>
      </c>
    </row>
    <row r="63" spans="1:16" ht="40.25" customHeight="1" x14ac:dyDescent="0.3">
      <c r="A63" s="118" t="s">
        <v>125</v>
      </c>
      <c r="B63" s="118"/>
      <c r="C63" s="118"/>
      <c r="D63" s="118"/>
      <c r="E63" s="118"/>
      <c r="F63" s="118"/>
      <c r="G63" s="118"/>
      <c r="H63" s="118"/>
      <c r="I63" s="118"/>
      <c r="J63" s="118"/>
      <c r="K63" s="118"/>
      <c r="L63" s="118"/>
      <c r="M63" s="65"/>
      <c r="N63" s="104"/>
    </row>
    <row r="64" spans="1:16" ht="45.25" customHeight="1" x14ac:dyDescent="0.3">
      <c r="A64" s="118" t="s">
        <v>142</v>
      </c>
      <c r="B64" s="118"/>
      <c r="C64" s="118"/>
      <c r="D64" s="118"/>
      <c r="E64" s="118"/>
      <c r="F64" s="118"/>
      <c r="G64" s="118"/>
      <c r="H64" s="118"/>
      <c r="I64" s="118"/>
      <c r="J64" s="118"/>
      <c r="K64" s="118"/>
      <c r="L64" s="118"/>
      <c r="M64" s="44"/>
      <c r="N64" s="105"/>
    </row>
    <row r="65" spans="1:14" x14ac:dyDescent="0.3">
      <c r="A65" s="88"/>
      <c r="B65" s="44"/>
      <c r="C65" s="44"/>
      <c r="D65" s="44"/>
      <c r="E65" s="44"/>
      <c r="F65" s="44"/>
      <c r="G65" s="44"/>
      <c r="H65" s="44"/>
      <c r="I65" s="44"/>
      <c r="J65" s="44"/>
      <c r="L65" s="44"/>
      <c r="M65" s="44"/>
      <c r="N65" s="105"/>
    </row>
    <row r="66" spans="1:14" x14ac:dyDescent="0.3">
      <c r="E66" s="44"/>
    </row>
  </sheetData>
  <mergeCells count="4">
    <mergeCell ref="A63:L63"/>
    <mergeCell ref="L53:M53"/>
    <mergeCell ref="L3:N3"/>
    <mergeCell ref="A64:L6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About Non-GAAP Financials</vt:lpstr>
      <vt:lpstr>P&amp;L</vt:lpstr>
      <vt:lpstr>Balance Sheet</vt:lpstr>
      <vt:lpstr>Cash Flow</vt:lpstr>
    </vt:vector>
  </TitlesOfParts>
  <Company>Dropbox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DBX</dc:creator>
  <cp:lastModifiedBy>Ishaan Gupta</cp:lastModifiedBy>
  <dcterms:created xsi:type="dcterms:W3CDTF">2018-03-14T17:09:16Z</dcterms:created>
  <dcterms:modified xsi:type="dcterms:W3CDTF">2020-05-05T05:08:32Z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